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5\"/>
    </mc:Choice>
  </mc:AlternateContent>
  <xr:revisionPtr revIDLastSave="0" documentId="13_ncr:1_{2A0BC996-3DA9-4BB3-B0F6-D3719E93F0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12" r:id="rId1"/>
    <sheet name="Resumen" sheetId="24" r:id="rId2"/>
    <sheet name="Separaciones no consensuada " sheetId="7" r:id="rId3"/>
    <sheet name="Separaciones consensuadas " sheetId="6" r:id="rId4"/>
    <sheet name="Divorcios no consensuados " sheetId="5" r:id="rId5"/>
    <sheet name="Divorcios consensuados " sheetId="4" r:id="rId6"/>
    <sheet name="Nulidades  " sheetId="9" r:id="rId7"/>
    <sheet name="Modif. medidas no consens " sheetId="18" r:id="rId8"/>
    <sheet name="Modif. medidas consens. " sheetId="17" r:id="rId9"/>
    <sheet name="Guarda cust hij no matr. no con" sheetId="20" r:id="rId10"/>
    <sheet name="Guarda custod hij no matr. cons" sheetId="19" r:id="rId11"/>
    <sheet name="Privación visitas" sheetId="23" r:id="rId12"/>
    <sheet name="Ruptura pareja estable  CAT" sheetId="22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6" i="24" l="1"/>
  <c r="I156" i="24"/>
  <c r="H156" i="24"/>
  <c r="G156" i="24"/>
  <c r="J155" i="24"/>
  <c r="I155" i="24"/>
  <c r="H155" i="24"/>
  <c r="G155" i="24"/>
  <c r="J154" i="24"/>
  <c r="I154" i="24"/>
  <c r="H154" i="24"/>
  <c r="G154" i="24"/>
  <c r="J153" i="24"/>
  <c r="I153" i="24"/>
  <c r="H153" i="24"/>
  <c r="G153" i="24"/>
  <c r="J152" i="24"/>
  <c r="I152" i="24"/>
  <c r="H152" i="24"/>
  <c r="G152" i="24"/>
  <c r="J151" i="24"/>
  <c r="I151" i="24"/>
  <c r="H151" i="24"/>
  <c r="G151" i="24"/>
  <c r="J150" i="24"/>
  <c r="I150" i="24"/>
  <c r="H150" i="24"/>
  <c r="G150" i="24"/>
  <c r="J149" i="24"/>
  <c r="I149" i="24"/>
  <c r="H149" i="24"/>
  <c r="G149" i="24"/>
  <c r="J148" i="24"/>
  <c r="I148" i="24"/>
  <c r="H148" i="24"/>
  <c r="G148" i="24"/>
  <c r="J147" i="24"/>
  <c r="I147" i="24"/>
  <c r="H147" i="24"/>
  <c r="G147" i="24"/>
  <c r="J146" i="24"/>
  <c r="I146" i="24"/>
  <c r="H146" i="24"/>
  <c r="G146" i="24"/>
  <c r="J145" i="24"/>
  <c r="I145" i="24"/>
  <c r="H145" i="24"/>
  <c r="G145" i="24"/>
  <c r="J144" i="24"/>
  <c r="I144" i="24"/>
  <c r="H144" i="24"/>
  <c r="G144" i="24"/>
  <c r="J140" i="24"/>
  <c r="I140" i="24"/>
  <c r="H140" i="24"/>
  <c r="G140" i="24"/>
  <c r="J139" i="24"/>
  <c r="I139" i="24"/>
  <c r="H139" i="24"/>
  <c r="G139" i="24"/>
  <c r="J138" i="24"/>
  <c r="I138" i="24"/>
  <c r="H138" i="24"/>
  <c r="G138" i="24"/>
  <c r="J137" i="24"/>
  <c r="I137" i="24"/>
  <c r="H137" i="24"/>
  <c r="G137" i="24"/>
  <c r="J136" i="24"/>
  <c r="I136" i="24"/>
  <c r="H136" i="24"/>
  <c r="G136" i="24"/>
  <c r="J135" i="24"/>
  <c r="I135" i="24"/>
  <c r="H135" i="24"/>
  <c r="G135" i="24"/>
  <c r="J134" i="24"/>
  <c r="I134" i="24"/>
  <c r="H134" i="24"/>
  <c r="G134" i="24"/>
  <c r="J133" i="24"/>
  <c r="I133" i="24"/>
  <c r="H133" i="24"/>
  <c r="G133" i="24"/>
  <c r="J132" i="24"/>
  <c r="I132" i="24"/>
  <c r="H132" i="24"/>
  <c r="G132" i="24"/>
  <c r="J131" i="24"/>
  <c r="I131" i="24"/>
  <c r="H131" i="24"/>
  <c r="G131" i="24"/>
  <c r="J130" i="24"/>
  <c r="I130" i="24"/>
  <c r="H130" i="24"/>
  <c r="G130" i="24"/>
  <c r="L79" i="24"/>
  <c r="K79" i="24"/>
  <c r="J79" i="24"/>
  <c r="I79" i="24"/>
  <c r="H79" i="24"/>
  <c r="L78" i="24"/>
  <c r="K78" i="24"/>
  <c r="J78" i="24"/>
  <c r="I78" i="24"/>
  <c r="H78" i="24"/>
  <c r="L77" i="24"/>
  <c r="K77" i="24"/>
  <c r="J77" i="24"/>
  <c r="I77" i="24"/>
  <c r="H77" i="24"/>
  <c r="L76" i="24"/>
  <c r="K76" i="24"/>
  <c r="J76" i="24"/>
  <c r="I76" i="24"/>
  <c r="H76" i="24"/>
  <c r="L75" i="24"/>
  <c r="K75" i="24"/>
  <c r="J75" i="24"/>
  <c r="I75" i="24"/>
  <c r="H75" i="24"/>
  <c r="L74" i="24"/>
  <c r="K74" i="24"/>
  <c r="J74" i="24"/>
  <c r="I74" i="24"/>
  <c r="H74" i="24"/>
  <c r="L73" i="24"/>
  <c r="K73" i="24"/>
  <c r="J73" i="24"/>
  <c r="I73" i="24"/>
  <c r="H73" i="24"/>
  <c r="L72" i="24"/>
  <c r="K72" i="24"/>
  <c r="J72" i="24"/>
  <c r="I72" i="24"/>
  <c r="H72" i="24"/>
  <c r="L71" i="24"/>
  <c r="K71" i="24"/>
  <c r="J71" i="24"/>
  <c r="I71" i="24"/>
  <c r="H71" i="24"/>
  <c r="L70" i="24"/>
  <c r="K70" i="24"/>
  <c r="J70" i="24"/>
  <c r="I70" i="24"/>
  <c r="H70" i="24"/>
  <c r="L69" i="24"/>
  <c r="K69" i="24"/>
  <c r="J69" i="24"/>
  <c r="I69" i="24"/>
  <c r="H69" i="24"/>
  <c r="L68" i="24"/>
  <c r="K68" i="24"/>
  <c r="J68" i="24"/>
  <c r="I68" i="24"/>
  <c r="H68" i="24"/>
  <c r="L67" i="24"/>
  <c r="K67" i="24"/>
  <c r="J67" i="24"/>
  <c r="I67" i="24"/>
  <c r="H67" i="24"/>
  <c r="L63" i="24"/>
  <c r="K63" i="24"/>
  <c r="J63" i="24"/>
  <c r="I63" i="24"/>
  <c r="H63" i="24"/>
  <c r="L62" i="24"/>
  <c r="K62" i="24"/>
  <c r="J62" i="24"/>
  <c r="I62" i="24"/>
  <c r="H62" i="24"/>
  <c r="L61" i="24"/>
  <c r="K61" i="24"/>
  <c r="J61" i="24"/>
  <c r="I61" i="24"/>
  <c r="H61" i="24"/>
  <c r="L60" i="24"/>
  <c r="K60" i="24"/>
  <c r="J60" i="24"/>
  <c r="I60" i="24"/>
  <c r="H60" i="24"/>
  <c r="L59" i="24"/>
  <c r="K59" i="24"/>
  <c r="J59" i="24"/>
  <c r="I59" i="24"/>
  <c r="H59" i="24"/>
  <c r="L58" i="24"/>
  <c r="K58" i="24"/>
  <c r="J58" i="24"/>
  <c r="I58" i="24"/>
  <c r="H58" i="24"/>
  <c r="L57" i="24"/>
  <c r="K57" i="24"/>
  <c r="J57" i="24"/>
  <c r="I57" i="24"/>
  <c r="H57" i="24"/>
  <c r="L56" i="24"/>
  <c r="K56" i="24"/>
  <c r="J56" i="24"/>
  <c r="I56" i="24"/>
  <c r="H56" i="24"/>
  <c r="L55" i="24"/>
  <c r="K55" i="24"/>
  <c r="J55" i="24"/>
  <c r="I55" i="24"/>
  <c r="H55" i="24"/>
  <c r="L54" i="24"/>
  <c r="K54" i="24"/>
  <c r="J54" i="24"/>
  <c r="I54" i="24"/>
  <c r="H54" i="24"/>
  <c r="L53" i="24"/>
  <c r="K53" i="24"/>
  <c r="J53" i="24"/>
  <c r="I53" i="24"/>
  <c r="H53" i="24"/>
  <c r="L52" i="24"/>
  <c r="K52" i="24"/>
  <c r="J52" i="24"/>
  <c r="I52" i="24"/>
  <c r="H52" i="24"/>
  <c r="L51" i="24"/>
  <c r="K51" i="24"/>
  <c r="J51" i="24"/>
  <c r="I51" i="24"/>
  <c r="H51" i="24"/>
  <c r="L50" i="24"/>
  <c r="K50" i="24"/>
  <c r="J50" i="24"/>
  <c r="I50" i="24"/>
  <c r="H50" i="24"/>
  <c r="L49" i="24"/>
  <c r="K49" i="24"/>
  <c r="J49" i="24"/>
  <c r="I49" i="24"/>
  <c r="H49" i="24"/>
  <c r="L48" i="24"/>
  <c r="K48" i="24"/>
  <c r="J48" i="24"/>
  <c r="I48" i="24"/>
  <c r="H48" i="24"/>
  <c r="L47" i="24"/>
  <c r="K47" i="24"/>
  <c r="J47" i="24"/>
  <c r="I47" i="24"/>
  <c r="H47" i="24"/>
  <c r="L46" i="24"/>
  <c r="K46" i="24"/>
  <c r="J46" i="24"/>
  <c r="I46" i="24"/>
  <c r="H46" i="24"/>
  <c r="L45" i="24"/>
  <c r="K45" i="24"/>
  <c r="J45" i="24"/>
  <c r="I45" i="24"/>
  <c r="H45" i="24"/>
  <c r="L44" i="24"/>
  <c r="K44" i="24"/>
  <c r="J44" i="24"/>
  <c r="I44" i="24"/>
  <c r="H44" i="24"/>
  <c r="L43" i="24"/>
  <c r="K43" i="24"/>
  <c r="J43" i="24"/>
  <c r="I43" i="24"/>
  <c r="H43" i="24"/>
  <c r="L42" i="24"/>
  <c r="K42" i="24"/>
  <c r="J42" i="24"/>
  <c r="I42" i="24"/>
  <c r="H42" i="24"/>
  <c r="L41" i="24"/>
  <c r="K41" i="24"/>
  <c r="J41" i="24"/>
  <c r="I41" i="24"/>
  <c r="H41" i="24"/>
  <c r="L40" i="24"/>
  <c r="K40" i="24"/>
  <c r="J40" i="24"/>
  <c r="I40" i="24"/>
  <c r="H40" i="24"/>
  <c r="L39" i="24"/>
  <c r="K39" i="24"/>
  <c r="J39" i="24"/>
  <c r="I39" i="24"/>
  <c r="H39" i="24"/>
  <c r="L38" i="24"/>
  <c r="K38" i="24"/>
  <c r="J38" i="24"/>
  <c r="I38" i="24"/>
  <c r="H38" i="24"/>
  <c r="L37" i="24"/>
  <c r="K37" i="24"/>
  <c r="J37" i="24"/>
  <c r="I37" i="24"/>
  <c r="H37" i="24"/>
  <c r="L36" i="24"/>
  <c r="K36" i="24"/>
  <c r="J36" i="24"/>
  <c r="I36" i="24"/>
  <c r="H36" i="24"/>
  <c r="L35" i="24"/>
  <c r="K35" i="24"/>
  <c r="J35" i="24"/>
  <c r="I35" i="24"/>
  <c r="H35" i="24"/>
  <c r="L34" i="24"/>
  <c r="K34" i="24"/>
  <c r="J34" i="24"/>
  <c r="I34" i="24"/>
  <c r="H34" i="24"/>
  <c r="L33" i="24"/>
  <c r="K33" i="24"/>
  <c r="J33" i="24"/>
  <c r="I33" i="24"/>
  <c r="H33" i="24"/>
  <c r="L32" i="24"/>
  <c r="K32" i="24"/>
  <c r="J32" i="24"/>
  <c r="I32" i="24"/>
  <c r="H32" i="24"/>
  <c r="L31" i="24"/>
  <c r="K31" i="24"/>
  <c r="J31" i="24"/>
  <c r="I31" i="24"/>
  <c r="H31" i="24"/>
  <c r="L30" i="24"/>
  <c r="K30" i="24"/>
  <c r="J30" i="24"/>
  <c r="I30" i="24"/>
  <c r="H30" i="24"/>
  <c r="L29" i="24"/>
  <c r="K29" i="24"/>
  <c r="J29" i="24"/>
  <c r="I29" i="24"/>
  <c r="H29" i="24"/>
  <c r="L28" i="24"/>
  <c r="K28" i="24"/>
  <c r="J28" i="24"/>
  <c r="I28" i="24"/>
  <c r="H28" i="24"/>
  <c r="L27" i="24"/>
  <c r="K27" i="24"/>
  <c r="J27" i="24"/>
  <c r="I27" i="24"/>
  <c r="H27" i="24"/>
  <c r="L26" i="24"/>
  <c r="K26" i="24"/>
  <c r="J26" i="24"/>
  <c r="I26" i="24"/>
  <c r="H26" i="24"/>
  <c r="L25" i="24"/>
  <c r="K25" i="24"/>
  <c r="J25" i="24"/>
  <c r="I25" i="24"/>
  <c r="H25" i="24"/>
  <c r="L24" i="24"/>
  <c r="K24" i="24"/>
  <c r="J24" i="24"/>
  <c r="I24" i="24"/>
  <c r="H24" i="24"/>
  <c r="L23" i="24"/>
  <c r="K23" i="24"/>
  <c r="J23" i="24"/>
  <c r="I23" i="24"/>
  <c r="H23" i="24"/>
  <c r="L22" i="24"/>
  <c r="K22" i="24"/>
  <c r="J22" i="24"/>
  <c r="I22" i="24"/>
  <c r="H22" i="24"/>
  <c r="L21" i="24"/>
  <c r="K21" i="24"/>
  <c r="J21" i="24"/>
  <c r="I21" i="24"/>
  <c r="H21" i="24"/>
  <c r="L20" i="24"/>
  <c r="K20" i="24"/>
  <c r="J20" i="24"/>
  <c r="I20" i="24"/>
  <c r="H20" i="24"/>
  <c r="L19" i="24"/>
  <c r="K19" i="24"/>
  <c r="J19" i="24"/>
  <c r="I19" i="24"/>
  <c r="H19" i="24"/>
  <c r="L18" i="24"/>
  <c r="K18" i="24"/>
  <c r="J18" i="24"/>
  <c r="I18" i="24"/>
  <c r="H18" i="24"/>
  <c r="L17" i="24"/>
  <c r="K17" i="24"/>
  <c r="J17" i="24"/>
  <c r="I17" i="24"/>
  <c r="H17" i="24"/>
  <c r="L16" i="24"/>
  <c r="K16" i="24"/>
  <c r="J16" i="24"/>
  <c r="I16" i="24"/>
  <c r="H16" i="24"/>
  <c r="L15" i="24"/>
  <c r="K15" i="24"/>
  <c r="J15" i="24"/>
  <c r="I15" i="24"/>
  <c r="H15" i="24"/>
  <c r="L14" i="24"/>
  <c r="K14" i="24"/>
  <c r="J14" i="24"/>
  <c r="I14" i="24"/>
  <c r="H14" i="24"/>
  <c r="L13" i="24"/>
  <c r="K13" i="24"/>
  <c r="J13" i="24"/>
  <c r="I13" i="24"/>
  <c r="H13" i="24"/>
  <c r="L12" i="24"/>
  <c r="K12" i="24"/>
  <c r="J12" i="24"/>
  <c r="I12" i="24"/>
  <c r="H12" i="24"/>
  <c r="L11" i="24"/>
  <c r="K11" i="24"/>
  <c r="J11" i="24"/>
  <c r="I11" i="24"/>
  <c r="H11" i="24"/>
  <c r="J54" i="22"/>
  <c r="J55" i="22"/>
  <c r="J56" i="22"/>
  <c r="J57" i="22"/>
  <c r="J58" i="22"/>
  <c r="J59" i="22"/>
  <c r="J60" i="22"/>
  <c r="J61" i="22"/>
  <c r="J62" i="22"/>
  <c r="J63" i="22"/>
  <c r="J64" i="22"/>
  <c r="J65" i="22"/>
  <c r="K49" i="22"/>
  <c r="J49" i="22"/>
  <c r="I49" i="22"/>
  <c r="H49" i="22"/>
  <c r="G49" i="22"/>
  <c r="F49" i="22"/>
  <c r="E49" i="22"/>
  <c r="D49" i="22"/>
  <c r="K48" i="22"/>
  <c r="J48" i="22"/>
  <c r="I48" i="22"/>
  <c r="H48" i="22"/>
  <c r="G48" i="22"/>
  <c r="F48" i="22"/>
  <c r="E48" i="22"/>
  <c r="D48" i="22"/>
  <c r="K47" i="22"/>
  <c r="J47" i="22"/>
  <c r="I47" i="22"/>
  <c r="H47" i="22"/>
  <c r="G47" i="22"/>
  <c r="F47" i="22"/>
  <c r="E47" i="22"/>
  <c r="D47" i="22"/>
  <c r="K46" i="22"/>
  <c r="J46" i="22"/>
  <c r="I46" i="22"/>
  <c r="H46" i="22"/>
  <c r="G46" i="22"/>
  <c r="F46" i="22"/>
  <c r="E46" i="22"/>
  <c r="D46" i="22"/>
  <c r="K45" i="22"/>
  <c r="J45" i="22"/>
  <c r="I45" i="22"/>
  <c r="H45" i="22"/>
  <c r="G45" i="22"/>
  <c r="F45" i="22"/>
  <c r="E45" i="22"/>
  <c r="D45" i="22"/>
  <c r="K44" i="22"/>
  <c r="J44" i="22"/>
  <c r="I44" i="22"/>
  <c r="H44" i="22"/>
  <c r="G44" i="22"/>
  <c r="F44" i="22"/>
  <c r="E44" i="22"/>
  <c r="D44" i="22"/>
  <c r="D39" i="22"/>
  <c r="E39" i="22"/>
  <c r="F39" i="22"/>
  <c r="G39" i="22"/>
  <c r="H39" i="22"/>
  <c r="I39" i="22"/>
  <c r="J39" i="22"/>
  <c r="K39" i="22"/>
  <c r="D40" i="22"/>
  <c r="E40" i="22"/>
  <c r="F40" i="22"/>
  <c r="G40" i="22"/>
  <c r="H40" i="22"/>
  <c r="I40" i="22"/>
  <c r="J40" i="22"/>
  <c r="K40" i="22"/>
  <c r="D41" i="22"/>
  <c r="E41" i="22"/>
  <c r="F41" i="22"/>
  <c r="G41" i="22"/>
  <c r="H41" i="22"/>
  <c r="I41" i="22"/>
  <c r="J41" i="22"/>
  <c r="K41" i="22"/>
  <c r="D42" i="22"/>
  <c r="E42" i="22"/>
  <c r="F42" i="22"/>
  <c r="G42" i="22"/>
  <c r="H42" i="22"/>
  <c r="I42" i="22"/>
  <c r="J42" i="22"/>
  <c r="K42" i="22"/>
  <c r="K38" i="22"/>
  <c r="J38" i="22"/>
  <c r="I38" i="22"/>
  <c r="H38" i="22"/>
  <c r="G38" i="22"/>
  <c r="F38" i="22"/>
  <c r="E38" i="22"/>
  <c r="D38" i="22"/>
  <c r="AC33" i="22"/>
  <c r="AD33" i="22"/>
  <c r="AE33" i="22"/>
  <c r="AF33" i="22"/>
  <c r="AF22" i="22"/>
  <c r="AF23" i="22"/>
  <c r="AF24" i="22"/>
  <c r="AF25" i="22"/>
  <c r="AF26" i="22"/>
  <c r="AF28" i="22"/>
  <c r="AF29" i="22"/>
  <c r="AF30" i="22"/>
  <c r="AF31" i="22"/>
  <c r="AF32" i="22"/>
  <c r="AE32" i="22"/>
  <c r="AD32" i="22"/>
  <c r="AC32" i="22"/>
  <c r="AB32" i="22"/>
  <c r="AE31" i="22"/>
  <c r="AD31" i="22"/>
  <c r="AC31" i="22"/>
  <c r="AB31" i="22"/>
  <c r="AE30" i="22"/>
  <c r="AD30" i="22"/>
  <c r="AC30" i="22"/>
  <c r="AB30" i="22"/>
  <c r="AE29" i="22"/>
  <c r="AD29" i="22"/>
  <c r="AC29" i="22"/>
  <c r="AB29" i="22"/>
  <c r="AE28" i="22"/>
  <c r="AD28" i="22"/>
  <c r="AC28" i="22"/>
  <c r="AB28" i="22"/>
  <c r="AB23" i="22"/>
  <c r="AC23" i="22"/>
  <c r="AD23" i="22"/>
  <c r="AE23" i="22"/>
  <c r="AB24" i="22"/>
  <c r="AC24" i="22"/>
  <c r="AD24" i="22"/>
  <c r="AE24" i="22"/>
  <c r="AB25" i="22"/>
  <c r="AC25" i="22"/>
  <c r="AD25" i="22"/>
  <c r="AE25" i="22"/>
  <c r="AB26" i="22"/>
  <c r="AC26" i="22"/>
  <c r="AD26" i="22"/>
  <c r="AE26" i="22"/>
  <c r="AC22" i="22"/>
  <c r="AD22" i="22"/>
  <c r="AE22" i="22"/>
  <c r="AG17" i="22"/>
  <c r="AH17" i="22"/>
  <c r="AI17" i="22"/>
  <c r="AJ17" i="22"/>
  <c r="AF17" i="22"/>
  <c r="AD23" i="23"/>
  <c r="AE23" i="23"/>
  <c r="AF23" i="23"/>
  <c r="AG23" i="23"/>
  <c r="AH23" i="23"/>
  <c r="AI23" i="23"/>
  <c r="AJ23" i="23"/>
  <c r="AK23" i="23"/>
  <c r="AL23" i="23"/>
  <c r="AM23" i="23"/>
  <c r="AN23" i="23"/>
  <c r="AO23" i="23"/>
  <c r="BQ26" i="18"/>
  <c r="BR26" i="18"/>
  <c r="BS26" i="18"/>
  <c r="BT26" i="18"/>
  <c r="BQ27" i="18"/>
  <c r="BR27" i="18"/>
  <c r="BS27" i="18"/>
  <c r="BT27" i="18"/>
  <c r="BQ28" i="18"/>
  <c r="BR28" i="18"/>
  <c r="BS28" i="18"/>
  <c r="BT28" i="18"/>
  <c r="BQ29" i="18"/>
  <c r="BR29" i="18"/>
  <c r="BS29" i="18"/>
  <c r="BT29" i="18"/>
  <c r="BQ30" i="18"/>
  <c r="BR30" i="18"/>
  <c r="BS30" i="18"/>
  <c r="BT30" i="18"/>
  <c r="BQ31" i="18"/>
  <c r="BR31" i="18"/>
  <c r="BS31" i="18"/>
  <c r="BT31" i="18"/>
  <c r="BQ32" i="18"/>
  <c r="BR32" i="18"/>
  <c r="BS32" i="18"/>
  <c r="BT32" i="18"/>
  <c r="BQ33" i="18"/>
  <c r="BR33" i="18"/>
  <c r="BS33" i="18"/>
  <c r="BT33" i="18"/>
  <c r="BQ34" i="18"/>
  <c r="BR34" i="18"/>
  <c r="BS34" i="18"/>
  <c r="BT34" i="18"/>
  <c r="BQ35" i="18"/>
  <c r="BR35" i="18"/>
  <c r="BS35" i="18"/>
  <c r="BT35" i="18"/>
  <c r="BQ36" i="18"/>
  <c r="BR36" i="18"/>
  <c r="BS36" i="18"/>
  <c r="BT36" i="18"/>
  <c r="BQ37" i="18"/>
  <c r="BR37" i="18"/>
  <c r="BS37" i="18"/>
  <c r="BT37" i="18"/>
  <c r="BQ38" i="18"/>
  <c r="BR38" i="18"/>
  <c r="BS38" i="18"/>
  <c r="BT38" i="18"/>
  <c r="BQ39" i="18"/>
  <c r="BR39" i="18"/>
  <c r="BS39" i="18"/>
  <c r="BT39" i="18"/>
  <c r="BQ40" i="18"/>
  <c r="BR40" i="18"/>
  <c r="BS40" i="18"/>
  <c r="BT40" i="18"/>
  <c r="BQ41" i="18"/>
  <c r="BR41" i="18"/>
  <c r="BS41" i="18"/>
  <c r="BT41" i="18"/>
  <c r="BQ42" i="18"/>
  <c r="BR42" i="18"/>
  <c r="BS42" i="18"/>
  <c r="BT42" i="18"/>
  <c r="BQ43" i="18"/>
  <c r="BR43" i="18"/>
  <c r="BS43" i="18"/>
  <c r="BT43" i="18"/>
  <c r="BQ26" i="20"/>
  <c r="BR26" i="20"/>
  <c r="BS26" i="20"/>
  <c r="BT26" i="20"/>
  <c r="BQ27" i="20"/>
  <c r="BR27" i="20"/>
  <c r="BS27" i="20"/>
  <c r="BT27" i="20"/>
  <c r="BQ28" i="20"/>
  <c r="BR28" i="20"/>
  <c r="BS28" i="20"/>
  <c r="BT28" i="20"/>
  <c r="BQ29" i="20"/>
  <c r="BR29" i="20"/>
  <c r="BS29" i="20"/>
  <c r="BT29" i="20"/>
  <c r="BQ30" i="20"/>
  <c r="BR30" i="20"/>
  <c r="BS30" i="20"/>
  <c r="BT30" i="20"/>
  <c r="BQ31" i="20"/>
  <c r="BR31" i="20"/>
  <c r="BS31" i="20"/>
  <c r="BT31" i="20"/>
  <c r="BQ32" i="20"/>
  <c r="BR32" i="20"/>
  <c r="BS32" i="20"/>
  <c r="BT32" i="20"/>
  <c r="BQ33" i="20"/>
  <c r="BR33" i="20"/>
  <c r="BS33" i="20"/>
  <c r="BT33" i="20"/>
  <c r="BQ34" i="20"/>
  <c r="BR34" i="20"/>
  <c r="BS34" i="20"/>
  <c r="BT34" i="20"/>
  <c r="BQ35" i="20"/>
  <c r="BR35" i="20"/>
  <c r="BS35" i="20"/>
  <c r="BT35" i="20"/>
  <c r="BQ36" i="20"/>
  <c r="BR36" i="20"/>
  <c r="BS36" i="20"/>
  <c r="BT36" i="20"/>
  <c r="BQ37" i="20"/>
  <c r="BR37" i="20"/>
  <c r="BS37" i="20"/>
  <c r="BT37" i="20"/>
  <c r="BQ38" i="20"/>
  <c r="BR38" i="20"/>
  <c r="BS38" i="20"/>
  <c r="BT38" i="20"/>
  <c r="BQ39" i="20"/>
  <c r="BR39" i="20"/>
  <c r="BS39" i="20"/>
  <c r="BT39" i="20"/>
  <c r="BQ40" i="20"/>
  <c r="BR40" i="20"/>
  <c r="BS40" i="20"/>
  <c r="BT40" i="20"/>
  <c r="BQ41" i="20"/>
  <c r="BR41" i="20"/>
  <c r="BS41" i="20"/>
  <c r="BT41" i="20"/>
  <c r="BQ42" i="20"/>
  <c r="BR42" i="20"/>
  <c r="BS42" i="20"/>
  <c r="BT42" i="20"/>
  <c r="BQ43" i="20"/>
  <c r="BR43" i="20"/>
  <c r="BS43" i="20"/>
  <c r="BT43" i="20"/>
  <c r="D22" i="20"/>
  <c r="L84" i="9"/>
  <c r="BS25" i="4"/>
  <c r="BR25" i="4"/>
  <c r="BQ25" i="4"/>
  <c r="BP26" i="4"/>
  <c r="BQ26" i="4"/>
  <c r="BR26" i="4"/>
  <c r="BS26" i="4"/>
  <c r="BP27" i="4"/>
  <c r="BQ27" i="4"/>
  <c r="BR27" i="4"/>
  <c r="BS27" i="4"/>
  <c r="BP28" i="4"/>
  <c r="BQ28" i="4"/>
  <c r="BR28" i="4"/>
  <c r="BS28" i="4"/>
  <c r="BP29" i="4"/>
  <c r="BQ29" i="4"/>
  <c r="BR29" i="4"/>
  <c r="BS29" i="4"/>
  <c r="BP30" i="4"/>
  <c r="BQ30" i="4"/>
  <c r="BR30" i="4"/>
  <c r="BS30" i="4"/>
  <c r="BP31" i="4"/>
  <c r="BQ31" i="4"/>
  <c r="BR31" i="4"/>
  <c r="BS31" i="4"/>
  <c r="BP32" i="4"/>
  <c r="BQ32" i="4"/>
  <c r="BR32" i="4"/>
  <c r="BS32" i="4"/>
  <c r="BP33" i="4"/>
  <c r="BQ33" i="4"/>
  <c r="BR33" i="4"/>
  <c r="BS33" i="4"/>
  <c r="BP34" i="4"/>
  <c r="BQ34" i="4"/>
  <c r="BR34" i="4"/>
  <c r="BS34" i="4"/>
  <c r="BP35" i="4"/>
  <c r="BQ35" i="4"/>
  <c r="BR35" i="4"/>
  <c r="BS35" i="4"/>
  <c r="BP36" i="4"/>
  <c r="BQ36" i="4"/>
  <c r="BR36" i="4"/>
  <c r="BS36" i="4"/>
  <c r="BP37" i="4"/>
  <c r="BQ37" i="4"/>
  <c r="BR37" i="4"/>
  <c r="BS37" i="4"/>
  <c r="BP38" i="4"/>
  <c r="BQ38" i="4"/>
  <c r="BR38" i="4"/>
  <c r="BS38" i="4"/>
  <c r="BP39" i="4"/>
  <c r="BQ39" i="4"/>
  <c r="BR39" i="4"/>
  <c r="BS39" i="4"/>
  <c r="BP40" i="4"/>
  <c r="BQ40" i="4"/>
  <c r="BR40" i="4"/>
  <c r="BS40" i="4"/>
  <c r="BP41" i="4"/>
  <c r="BQ41" i="4"/>
  <c r="BR41" i="4"/>
  <c r="BS41" i="4"/>
  <c r="BP42" i="4"/>
  <c r="BQ42" i="4"/>
  <c r="BR42" i="4"/>
  <c r="BS42" i="4"/>
  <c r="BP43" i="4"/>
  <c r="BQ43" i="4"/>
  <c r="BR43" i="4"/>
  <c r="BS43" i="4"/>
  <c r="U68" i="9"/>
  <c r="U67" i="9"/>
  <c r="T67" i="9"/>
  <c r="T87" i="9" s="1"/>
  <c r="S67" i="9"/>
  <c r="S87" i="9" s="1"/>
  <c r="R67" i="9"/>
  <c r="R87" i="9" s="1"/>
  <c r="Q67" i="9"/>
  <c r="Q87" i="9" s="1"/>
  <c r="P67" i="9"/>
  <c r="P87" i="9" s="1"/>
  <c r="O67" i="9"/>
  <c r="O87" i="9" s="1"/>
  <c r="N67" i="9"/>
  <c r="M67" i="9"/>
  <c r="M87" i="9" s="1"/>
  <c r="L67" i="9"/>
  <c r="L87" i="9" s="1"/>
  <c r="K67" i="9"/>
  <c r="J67" i="9"/>
  <c r="J87" i="9" s="1"/>
  <c r="I67" i="9"/>
  <c r="I87" i="9" s="1"/>
  <c r="H67" i="9"/>
  <c r="H87" i="9" s="1"/>
  <c r="G67" i="9"/>
  <c r="F67" i="9"/>
  <c r="E67" i="9"/>
  <c r="E87" i="9" s="1"/>
  <c r="D67" i="9"/>
  <c r="D87" i="9" s="1"/>
  <c r="U66" i="9"/>
  <c r="T66" i="9"/>
  <c r="S66" i="9"/>
  <c r="R66" i="9"/>
  <c r="R86" i="9" s="1"/>
  <c r="Q66" i="9"/>
  <c r="P66" i="9"/>
  <c r="O66" i="9"/>
  <c r="O86" i="9" s="1"/>
  <c r="N66" i="9"/>
  <c r="N86" i="9" s="1"/>
  <c r="M66" i="9"/>
  <c r="L66" i="9"/>
  <c r="L86" i="9" s="1"/>
  <c r="K66" i="9"/>
  <c r="J66" i="9"/>
  <c r="J86" i="9" s="1"/>
  <c r="I66" i="9"/>
  <c r="H66" i="9"/>
  <c r="H86" i="9" s="1"/>
  <c r="G66" i="9"/>
  <c r="G86" i="9" s="1"/>
  <c r="F66" i="9"/>
  <c r="F86" i="9" s="1"/>
  <c r="E66" i="9"/>
  <c r="D66" i="9"/>
  <c r="D86" i="9" s="1"/>
  <c r="U65" i="9"/>
  <c r="T65" i="9"/>
  <c r="T85" i="9" s="1"/>
  <c r="S65" i="9"/>
  <c r="S85" i="9" s="1"/>
  <c r="R65" i="9"/>
  <c r="R85" i="9" s="1"/>
  <c r="Q65" i="9"/>
  <c r="Q85" i="9" s="1"/>
  <c r="P65" i="9"/>
  <c r="P85" i="9" s="1"/>
  <c r="O65" i="9"/>
  <c r="N65" i="9"/>
  <c r="N85" i="9" s="1"/>
  <c r="M65" i="9"/>
  <c r="M85" i="9" s="1"/>
  <c r="L65" i="9"/>
  <c r="K65" i="9"/>
  <c r="K85" i="9" s="1"/>
  <c r="J65" i="9"/>
  <c r="I65" i="9"/>
  <c r="I85" i="9" s="1"/>
  <c r="H65" i="9"/>
  <c r="H85" i="9" s="1"/>
  <c r="G65" i="9"/>
  <c r="F65" i="9"/>
  <c r="F85" i="9" s="1"/>
  <c r="E65" i="9"/>
  <c r="E85" i="9" s="1"/>
  <c r="D65" i="9"/>
  <c r="U64" i="9"/>
  <c r="T64" i="9"/>
  <c r="S64" i="9"/>
  <c r="S84" i="9" s="1"/>
  <c r="R64" i="9"/>
  <c r="R84" i="9" s="1"/>
  <c r="Q64" i="9"/>
  <c r="P64" i="9"/>
  <c r="P84" i="9" s="1"/>
  <c r="O64" i="9"/>
  <c r="N64" i="9"/>
  <c r="N84" i="9" s="1"/>
  <c r="M64" i="9"/>
  <c r="M84" i="9" s="1"/>
  <c r="L64" i="9"/>
  <c r="K64" i="9"/>
  <c r="K84" i="9" s="1"/>
  <c r="J64" i="9"/>
  <c r="J84" i="9" s="1"/>
  <c r="I64" i="9"/>
  <c r="H64" i="9"/>
  <c r="H84" i="9" s="1"/>
  <c r="G64" i="9"/>
  <c r="G84" i="9" s="1"/>
  <c r="F64" i="9"/>
  <c r="F84" i="9" s="1"/>
  <c r="E64" i="9"/>
  <c r="E84" i="9" s="1"/>
  <c r="D64" i="9"/>
  <c r="D84" i="9" s="1"/>
  <c r="U63" i="9"/>
  <c r="T63" i="9"/>
  <c r="S83" i="9" s="1"/>
  <c r="S63" i="9"/>
  <c r="R63" i="9"/>
  <c r="R83" i="9" s="1"/>
  <c r="Q63" i="9"/>
  <c r="Q83" i="9" s="1"/>
  <c r="P63" i="9"/>
  <c r="P83" i="9" s="1"/>
  <c r="O63" i="9"/>
  <c r="O83" i="9" s="1"/>
  <c r="N63" i="9"/>
  <c r="M63" i="9"/>
  <c r="M83" i="9" s="1"/>
  <c r="L63" i="9"/>
  <c r="L83" i="9" s="1"/>
  <c r="K63" i="9"/>
  <c r="J63" i="9"/>
  <c r="J83" i="9" s="1"/>
  <c r="I63" i="9"/>
  <c r="I83" i="9" s="1"/>
  <c r="H63" i="9"/>
  <c r="H83" i="9" s="1"/>
  <c r="G63" i="9"/>
  <c r="G83" i="9" s="1"/>
  <c r="F63" i="9"/>
  <c r="E63" i="9"/>
  <c r="E83" i="9" s="1"/>
  <c r="D63" i="9"/>
  <c r="D83" i="9" s="1"/>
  <c r="U62" i="9"/>
  <c r="T62" i="9"/>
  <c r="S62" i="9"/>
  <c r="R62" i="9"/>
  <c r="Q62" i="9"/>
  <c r="Q82" i="9" s="1"/>
  <c r="P62" i="9"/>
  <c r="O62" i="9"/>
  <c r="O82" i="9" s="1"/>
  <c r="N62" i="9"/>
  <c r="N82" i="9" s="1"/>
  <c r="M62" i="9"/>
  <c r="L62" i="9"/>
  <c r="L82" i="9" s="1"/>
  <c r="K62" i="9"/>
  <c r="K82" i="9" s="1"/>
  <c r="J62" i="9"/>
  <c r="I62" i="9"/>
  <c r="I82" i="9" s="1"/>
  <c r="H62" i="9"/>
  <c r="G62" i="9"/>
  <c r="G82" i="9" s="1"/>
  <c r="F62" i="9"/>
  <c r="F82" i="9" s="1"/>
  <c r="E62" i="9"/>
  <c r="D62" i="9"/>
  <c r="D82" i="9" s="1"/>
  <c r="U61" i="9"/>
  <c r="T61" i="9"/>
  <c r="S61" i="9"/>
  <c r="R61" i="9"/>
  <c r="R81" i="9" s="1"/>
  <c r="Q61" i="9"/>
  <c r="Q81" i="9" s="1"/>
  <c r="P61" i="9"/>
  <c r="P81" i="9" s="1"/>
  <c r="O61" i="9"/>
  <c r="N61" i="9"/>
  <c r="N81" i="9" s="1"/>
  <c r="M61" i="9"/>
  <c r="L61" i="9"/>
  <c r="L81" i="9" s="1"/>
  <c r="K61" i="9"/>
  <c r="K81" i="9" s="1"/>
  <c r="J61" i="9"/>
  <c r="J81" i="9" s="1"/>
  <c r="I61" i="9"/>
  <c r="I81" i="9" s="1"/>
  <c r="H61" i="9"/>
  <c r="H81" i="9" s="1"/>
  <c r="G61" i="9"/>
  <c r="F61" i="9"/>
  <c r="F81" i="9" s="1"/>
  <c r="E61" i="9"/>
  <c r="E81" i="9" s="1"/>
  <c r="D61" i="9"/>
  <c r="D81" i="9" s="1"/>
  <c r="U60" i="9"/>
  <c r="T60" i="9"/>
  <c r="S60" i="9"/>
  <c r="R60" i="9"/>
  <c r="R80" i="9" s="1"/>
  <c r="Q60" i="9"/>
  <c r="P60" i="9"/>
  <c r="P80" i="9" s="1"/>
  <c r="O60" i="9"/>
  <c r="O80" i="9" s="1"/>
  <c r="N60" i="9"/>
  <c r="N80" i="9" s="1"/>
  <c r="M60" i="9"/>
  <c r="M80" i="9" s="1"/>
  <c r="L60" i="9"/>
  <c r="L80" i="9" s="1"/>
  <c r="K60" i="9"/>
  <c r="K80" i="9" s="1"/>
  <c r="J60" i="9"/>
  <c r="J80" i="9" s="1"/>
  <c r="I60" i="9"/>
  <c r="H60" i="9"/>
  <c r="H80" i="9" s="1"/>
  <c r="G60" i="9"/>
  <c r="G80" i="9" s="1"/>
  <c r="F60" i="9"/>
  <c r="F80" i="9" s="1"/>
  <c r="E60" i="9"/>
  <c r="E80" i="9" s="1"/>
  <c r="D60" i="9"/>
  <c r="D80" i="9" s="1"/>
  <c r="U59" i="9"/>
  <c r="T59" i="9"/>
  <c r="S59" i="9"/>
  <c r="R59" i="9"/>
  <c r="R79" i="9" s="1"/>
  <c r="Q59" i="9"/>
  <c r="Q79" i="9" s="1"/>
  <c r="P59" i="9"/>
  <c r="P79" i="9" s="1"/>
  <c r="O59" i="9"/>
  <c r="O79" i="9" s="1"/>
  <c r="N59" i="9"/>
  <c r="M59" i="9"/>
  <c r="M79" i="9" s="1"/>
  <c r="L59" i="9"/>
  <c r="K79" i="9" s="1"/>
  <c r="K59" i="9"/>
  <c r="J59" i="9"/>
  <c r="J79" i="9" s="1"/>
  <c r="I59" i="9"/>
  <c r="I79" i="9" s="1"/>
  <c r="H59" i="9"/>
  <c r="H79" i="9" s="1"/>
  <c r="G59" i="9"/>
  <c r="G79" i="9" s="1"/>
  <c r="F59" i="9"/>
  <c r="E59" i="9"/>
  <c r="E79" i="9" s="1"/>
  <c r="D59" i="9"/>
  <c r="D79" i="9" s="1"/>
  <c r="U58" i="9"/>
  <c r="T58" i="9"/>
  <c r="S58" i="9"/>
  <c r="R58" i="9"/>
  <c r="Q58" i="9"/>
  <c r="Q78" i="9" s="1"/>
  <c r="P58" i="9"/>
  <c r="O58" i="9"/>
  <c r="O78" i="9" s="1"/>
  <c r="N58" i="9"/>
  <c r="N78" i="9" s="1"/>
  <c r="M58" i="9"/>
  <c r="L58" i="9"/>
  <c r="L78" i="9" s="1"/>
  <c r="K58" i="9"/>
  <c r="J58" i="9"/>
  <c r="I58" i="9"/>
  <c r="I78" i="9" s="1"/>
  <c r="H58" i="9"/>
  <c r="G58" i="9"/>
  <c r="G78" i="9" s="1"/>
  <c r="F58" i="9"/>
  <c r="F78" i="9" s="1"/>
  <c r="E58" i="9"/>
  <c r="D58" i="9"/>
  <c r="D78" i="9" s="1"/>
  <c r="U57" i="9"/>
  <c r="T57" i="9"/>
  <c r="S57" i="9"/>
  <c r="R57" i="9"/>
  <c r="Q57" i="9"/>
  <c r="Q77" i="9" s="1"/>
  <c r="P57" i="9"/>
  <c r="P77" i="9" s="1"/>
  <c r="O57" i="9"/>
  <c r="N57" i="9"/>
  <c r="N77" i="9" s="1"/>
  <c r="M57" i="9"/>
  <c r="L57" i="9"/>
  <c r="L77" i="9" s="1"/>
  <c r="K57" i="9"/>
  <c r="K77" i="9" s="1"/>
  <c r="J57" i="9"/>
  <c r="I57" i="9"/>
  <c r="I77" i="9" s="1"/>
  <c r="H57" i="9"/>
  <c r="H77" i="9" s="1"/>
  <c r="G57" i="9"/>
  <c r="F57" i="9"/>
  <c r="F77" i="9" s="1"/>
  <c r="E57" i="9"/>
  <c r="D57" i="9"/>
  <c r="D77" i="9" s="1"/>
  <c r="U56" i="9"/>
  <c r="T56" i="9"/>
  <c r="T76" i="9" s="1"/>
  <c r="S56" i="9"/>
  <c r="S76" i="9" s="1"/>
  <c r="R56" i="9"/>
  <c r="R76" i="9" s="1"/>
  <c r="Q56" i="9"/>
  <c r="Q76" i="9" s="1"/>
  <c r="P56" i="9"/>
  <c r="P76" i="9" s="1"/>
  <c r="O56" i="9"/>
  <c r="O76" i="9" s="1"/>
  <c r="N56" i="9"/>
  <c r="N76" i="9" s="1"/>
  <c r="M56" i="9"/>
  <c r="M76" i="9" s="1"/>
  <c r="L56" i="9"/>
  <c r="K56" i="9"/>
  <c r="K76" i="9" s="1"/>
  <c r="J56" i="9"/>
  <c r="I76" i="9" s="1"/>
  <c r="I56" i="9"/>
  <c r="H56" i="9"/>
  <c r="H76" i="9" s="1"/>
  <c r="G56" i="9"/>
  <c r="G76" i="9" s="1"/>
  <c r="F56" i="9"/>
  <c r="E56" i="9"/>
  <c r="E76" i="9" s="1"/>
  <c r="D56" i="9"/>
  <c r="D76" i="9" s="1"/>
  <c r="U55" i="9"/>
  <c r="T55" i="9"/>
  <c r="S75" i="9" s="1"/>
  <c r="S55" i="9"/>
  <c r="R55" i="9"/>
  <c r="R75" i="9" s="1"/>
  <c r="Q55" i="9"/>
  <c r="P55" i="9"/>
  <c r="O55" i="9"/>
  <c r="O75" i="9" s="1"/>
  <c r="N55" i="9"/>
  <c r="M55" i="9"/>
  <c r="M75" i="9" s="1"/>
  <c r="L55" i="9"/>
  <c r="L75" i="9" s="1"/>
  <c r="K55" i="9"/>
  <c r="J55" i="9"/>
  <c r="J75" i="9" s="1"/>
  <c r="I55" i="9"/>
  <c r="H55" i="9"/>
  <c r="G55" i="9"/>
  <c r="G75" i="9" s="1"/>
  <c r="F55" i="9"/>
  <c r="E55" i="9"/>
  <c r="E75" i="9" s="1"/>
  <c r="D55" i="9"/>
  <c r="D75" i="9" s="1"/>
  <c r="U54" i="9"/>
  <c r="T54" i="9"/>
  <c r="T74" i="9" s="1"/>
  <c r="S54" i="9"/>
  <c r="S74" i="9" s="1"/>
  <c r="R54" i="9"/>
  <c r="R74" i="9" s="1"/>
  <c r="Q54" i="9"/>
  <c r="Q74" i="9" s="1"/>
  <c r="P54" i="9"/>
  <c r="O54" i="9"/>
  <c r="N54" i="9"/>
  <c r="N74" i="9" s="1"/>
  <c r="M54" i="9"/>
  <c r="L54" i="9"/>
  <c r="L74" i="9" s="1"/>
  <c r="K54" i="9"/>
  <c r="K74" i="9" s="1"/>
  <c r="J54" i="9"/>
  <c r="I54" i="9"/>
  <c r="I74" i="9" s="1"/>
  <c r="H54" i="9"/>
  <c r="G54" i="9"/>
  <c r="F54" i="9"/>
  <c r="F74" i="9" s="1"/>
  <c r="E54" i="9"/>
  <c r="D54" i="9"/>
  <c r="D74" i="9" s="1"/>
  <c r="U53" i="9"/>
  <c r="T53" i="9"/>
  <c r="S53" i="9"/>
  <c r="R53" i="9"/>
  <c r="Q53" i="9"/>
  <c r="Q73" i="9" s="1"/>
  <c r="P53" i="9"/>
  <c r="O73" i="9" s="1"/>
  <c r="O53" i="9"/>
  <c r="N53" i="9"/>
  <c r="N73" i="9" s="1"/>
  <c r="M53" i="9"/>
  <c r="M73" i="9" s="1"/>
  <c r="L53" i="9"/>
  <c r="L73" i="9" s="1"/>
  <c r="K53" i="9"/>
  <c r="K73" i="9" s="1"/>
  <c r="J53" i="9"/>
  <c r="I53" i="9"/>
  <c r="I73" i="9" s="1"/>
  <c r="H53" i="9"/>
  <c r="G73" i="9" s="1"/>
  <c r="G53" i="9"/>
  <c r="F53" i="9"/>
  <c r="F73" i="9" s="1"/>
  <c r="E53" i="9"/>
  <c r="E73" i="9" s="1"/>
  <c r="D53" i="9"/>
  <c r="D73" i="9" s="1"/>
  <c r="U52" i="9"/>
  <c r="T52" i="9"/>
  <c r="S52" i="9"/>
  <c r="R52" i="9"/>
  <c r="R72" i="9" s="1"/>
  <c r="Q52" i="9"/>
  <c r="P52" i="9"/>
  <c r="P72" i="9" s="1"/>
  <c r="O52" i="9"/>
  <c r="N52" i="9"/>
  <c r="M52" i="9"/>
  <c r="L52" i="9"/>
  <c r="K52" i="9"/>
  <c r="K72" i="9" s="1"/>
  <c r="J52" i="9"/>
  <c r="J72" i="9" s="1"/>
  <c r="I52" i="9"/>
  <c r="H52" i="9"/>
  <c r="H72" i="9" s="1"/>
  <c r="G52" i="9"/>
  <c r="F52" i="9"/>
  <c r="E52" i="9"/>
  <c r="E72" i="9" s="1"/>
  <c r="D52" i="9"/>
  <c r="U51" i="9"/>
  <c r="T51" i="9"/>
  <c r="S51" i="9"/>
  <c r="R51" i="9"/>
  <c r="R71" i="9" s="1"/>
  <c r="Q51" i="9"/>
  <c r="Q71" i="9" s="1"/>
  <c r="P51" i="9"/>
  <c r="P71" i="9" s="1"/>
  <c r="O51" i="9"/>
  <c r="O71" i="9" s="1"/>
  <c r="N51" i="9"/>
  <c r="M51" i="9"/>
  <c r="L51" i="9"/>
  <c r="L71" i="9" s="1"/>
  <c r="K51" i="9"/>
  <c r="J51" i="9"/>
  <c r="J71" i="9" s="1"/>
  <c r="I51" i="9"/>
  <c r="H51" i="9"/>
  <c r="H71" i="9" s="1"/>
  <c r="G51" i="9"/>
  <c r="G71" i="9" s="1"/>
  <c r="F51" i="9"/>
  <c r="E51" i="9"/>
  <c r="D51" i="9"/>
  <c r="U68" i="18"/>
  <c r="U67" i="18"/>
  <c r="T67" i="18"/>
  <c r="S67" i="18"/>
  <c r="R67" i="18"/>
  <c r="Q67" i="18"/>
  <c r="P67" i="18"/>
  <c r="O87" i="18" s="1"/>
  <c r="O67" i="18"/>
  <c r="N67" i="18"/>
  <c r="M67" i="18"/>
  <c r="L67" i="18"/>
  <c r="K67" i="18"/>
  <c r="J67" i="18"/>
  <c r="I67" i="18"/>
  <c r="H67" i="18"/>
  <c r="G87" i="18" s="1"/>
  <c r="G67" i="18"/>
  <c r="F67" i="18"/>
  <c r="E67" i="18"/>
  <c r="D67" i="18"/>
  <c r="U66" i="18"/>
  <c r="T66" i="18"/>
  <c r="S66" i="18"/>
  <c r="R66" i="18"/>
  <c r="Q86" i="18" s="1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U65" i="18"/>
  <c r="T65" i="18"/>
  <c r="S85" i="18" s="1"/>
  <c r="S65" i="18"/>
  <c r="R65" i="18"/>
  <c r="Q65" i="18"/>
  <c r="P65" i="18"/>
  <c r="O65" i="18"/>
  <c r="N65" i="18"/>
  <c r="M65" i="18"/>
  <c r="L65" i="18"/>
  <c r="K85" i="18" s="1"/>
  <c r="K65" i="18"/>
  <c r="J65" i="18"/>
  <c r="I65" i="18"/>
  <c r="H65" i="18"/>
  <c r="G65" i="18"/>
  <c r="F65" i="18"/>
  <c r="E65" i="18"/>
  <c r="D65" i="18"/>
  <c r="U64" i="18"/>
  <c r="T64" i="18"/>
  <c r="S64" i="18"/>
  <c r="R64" i="18"/>
  <c r="Q64" i="18"/>
  <c r="P64" i="18"/>
  <c r="O64" i="18"/>
  <c r="N64" i="18"/>
  <c r="M84" i="18" s="1"/>
  <c r="M64" i="18"/>
  <c r="L64" i="18"/>
  <c r="K64" i="18"/>
  <c r="J64" i="18"/>
  <c r="I64" i="18"/>
  <c r="H64" i="18"/>
  <c r="G64" i="18"/>
  <c r="F64" i="18"/>
  <c r="E84" i="18" s="1"/>
  <c r="E64" i="18"/>
  <c r="D64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U61" i="18"/>
  <c r="T61" i="18"/>
  <c r="S81" i="18" s="1"/>
  <c r="S61" i="18"/>
  <c r="R61" i="18"/>
  <c r="Q61" i="18"/>
  <c r="P61" i="18"/>
  <c r="O61" i="18"/>
  <c r="N61" i="18"/>
  <c r="M61" i="18"/>
  <c r="L61" i="18"/>
  <c r="K81" i="18" s="1"/>
  <c r="K61" i="18"/>
  <c r="J61" i="18"/>
  <c r="I61" i="18"/>
  <c r="H61" i="18"/>
  <c r="G61" i="18"/>
  <c r="F61" i="18"/>
  <c r="E61" i="18"/>
  <c r="D61" i="18"/>
  <c r="U60" i="18"/>
  <c r="T60" i="18"/>
  <c r="S60" i="18"/>
  <c r="R60" i="18"/>
  <c r="Q60" i="18"/>
  <c r="P60" i="18"/>
  <c r="O60" i="18"/>
  <c r="N60" i="18"/>
  <c r="M80" i="18" s="1"/>
  <c r="M60" i="18"/>
  <c r="L60" i="18"/>
  <c r="K60" i="18"/>
  <c r="J60" i="18"/>
  <c r="I60" i="18"/>
  <c r="H60" i="18"/>
  <c r="G60" i="18"/>
  <c r="F60" i="18"/>
  <c r="E80" i="18" s="1"/>
  <c r="E60" i="18"/>
  <c r="D60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79" i="18" s="1"/>
  <c r="G59" i="18"/>
  <c r="F59" i="18"/>
  <c r="E59" i="18"/>
  <c r="D59" i="18"/>
  <c r="U58" i="18"/>
  <c r="T58" i="18"/>
  <c r="S58" i="18"/>
  <c r="R58" i="18"/>
  <c r="Q78" i="18" s="1"/>
  <c r="Q58" i="18"/>
  <c r="P58" i="18"/>
  <c r="O58" i="18"/>
  <c r="N58" i="18"/>
  <c r="M58" i="18"/>
  <c r="L58" i="18"/>
  <c r="K58" i="18"/>
  <c r="J58" i="18"/>
  <c r="I78" i="18" s="1"/>
  <c r="I58" i="18"/>
  <c r="H58" i="18"/>
  <c r="G58" i="18"/>
  <c r="F58" i="18"/>
  <c r="E58" i="18"/>
  <c r="D58" i="18"/>
  <c r="U57" i="18"/>
  <c r="T57" i="18"/>
  <c r="S77" i="18" s="1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U56" i="18"/>
  <c r="T56" i="18"/>
  <c r="S56" i="18"/>
  <c r="R56" i="18"/>
  <c r="Q56" i="18"/>
  <c r="P56" i="18"/>
  <c r="O56" i="18"/>
  <c r="N56" i="18"/>
  <c r="M76" i="18" s="1"/>
  <c r="M56" i="18"/>
  <c r="L56" i="18"/>
  <c r="K56" i="18"/>
  <c r="J56" i="18"/>
  <c r="I56" i="18"/>
  <c r="H56" i="18"/>
  <c r="G56" i="18"/>
  <c r="F56" i="18"/>
  <c r="E76" i="18" s="1"/>
  <c r="E56" i="18"/>
  <c r="D56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U53" i="18"/>
  <c r="T53" i="18"/>
  <c r="S73" i="18" s="1"/>
  <c r="S53" i="18"/>
  <c r="R53" i="18"/>
  <c r="Q53" i="18"/>
  <c r="P53" i="18"/>
  <c r="O53" i="18"/>
  <c r="N53" i="18"/>
  <c r="M53" i="18"/>
  <c r="L53" i="18"/>
  <c r="K73" i="18" s="1"/>
  <c r="K53" i="18"/>
  <c r="J53" i="18"/>
  <c r="I53" i="18"/>
  <c r="H53" i="18"/>
  <c r="G53" i="18"/>
  <c r="F53" i="18"/>
  <c r="E53" i="18"/>
  <c r="D53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72" i="18" s="1"/>
  <c r="E52" i="18"/>
  <c r="D52" i="18"/>
  <c r="U51" i="18"/>
  <c r="T51" i="18"/>
  <c r="S51" i="18"/>
  <c r="R51" i="18"/>
  <c r="Q51" i="18"/>
  <c r="P51" i="18"/>
  <c r="O71" i="18" s="1"/>
  <c r="O51" i="18"/>
  <c r="N51" i="18"/>
  <c r="M51" i="18"/>
  <c r="L51" i="18"/>
  <c r="K51" i="18"/>
  <c r="J51" i="18"/>
  <c r="I51" i="18"/>
  <c r="H51" i="18"/>
  <c r="G71" i="18" s="1"/>
  <c r="G51" i="18"/>
  <c r="F51" i="18"/>
  <c r="E51" i="18"/>
  <c r="D51" i="18"/>
  <c r="U68" i="17"/>
  <c r="U67" i="17"/>
  <c r="T67" i="17"/>
  <c r="S67" i="17"/>
  <c r="R67" i="17"/>
  <c r="Q67" i="17"/>
  <c r="P87" i="17" s="1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U65" i="17"/>
  <c r="T65" i="17"/>
  <c r="S65" i="17"/>
  <c r="R65" i="17"/>
  <c r="Q65" i="17"/>
  <c r="P65" i="17"/>
  <c r="O65" i="17"/>
  <c r="N65" i="17"/>
  <c r="M65" i="17"/>
  <c r="L65" i="17"/>
  <c r="K65" i="17"/>
  <c r="J65" i="17"/>
  <c r="I85" i="17" s="1"/>
  <c r="I65" i="17"/>
  <c r="H65" i="17"/>
  <c r="G65" i="17"/>
  <c r="F65" i="17"/>
  <c r="E65" i="17"/>
  <c r="D65" i="17"/>
  <c r="U64" i="17"/>
  <c r="T64" i="17"/>
  <c r="S64" i="17"/>
  <c r="R64" i="17"/>
  <c r="Q64" i="17"/>
  <c r="P64" i="17"/>
  <c r="O64" i="17"/>
  <c r="N64" i="17"/>
  <c r="M64" i="17"/>
  <c r="L64" i="17"/>
  <c r="K64" i="17"/>
  <c r="J64" i="17"/>
  <c r="I84" i="17" s="1"/>
  <c r="I64" i="17"/>
  <c r="H64" i="17"/>
  <c r="G64" i="17"/>
  <c r="F84" i="17" s="1"/>
  <c r="F64" i="17"/>
  <c r="E64" i="17"/>
  <c r="D64" i="17"/>
  <c r="U63" i="17"/>
  <c r="T63" i="17"/>
  <c r="S63" i="17"/>
  <c r="R63" i="17"/>
  <c r="Q63" i="17"/>
  <c r="P63" i="17"/>
  <c r="O63" i="17"/>
  <c r="N63" i="17"/>
  <c r="M63" i="17"/>
  <c r="L63" i="17"/>
  <c r="K63" i="17"/>
  <c r="J63" i="17"/>
  <c r="I63" i="17"/>
  <c r="H63" i="17"/>
  <c r="G63" i="17"/>
  <c r="F63" i="17"/>
  <c r="E63" i="17"/>
  <c r="D63" i="17"/>
  <c r="U62" i="17"/>
  <c r="T62" i="17"/>
  <c r="S62" i="17"/>
  <c r="R62" i="17"/>
  <c r="Q62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79" i="17" s="1"/>
  <c r="H59" i="17"/>
  <c r="G59" i="17"/>
  <c r="F59" i="17"/>
  <c r="E59" i="17"/>
  <c r="D59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77" i="17" s="1"/>
  <c r="D57" i="17"/>
  <c r="U56" i="17"/>
  <c r="T56" i="17"/>
  <c r="S56" i="17"/>
  <c r="R56" i="17"/>
  <c r="Q56" i="17"/>
  <c r="P56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D55" i="17"/>
  <c r="U54" i="17"/>
  <c r="T54" i="17"/>
  <c r="S54" i="17"/>
  <c r="R54" i="17"/>
  <c r="Q54" i="17"/>
  <c r="P54" i="17"/>
  <c r="O54" i="17"/>
  <c r="N54" i="17"/>
  <c r="M74" i="17" s="1"/>
  <c r="M54" i="17"/>
  <c r="L54" i="17"/>
  <c r="K54" i="17"/>
  <c r="J54" i="17"/>
  <c r="I54" i="17"/>
  <c r="H54" i="17"/>
  <c r="G54" i="17"/>
  <c r="F54" i="17"/>
  <c r="E54" i="17"/>
  <c r="D54" i="17"/>
  <c r="U53" i="17"/>
  <c r="T53" i="17"/>
  <c r="S53" i="17"/>
  <c r="R53" i="17"/>
  <c r="Q53" i="17"/>
  <c r="P53" i="17"/>
  <c r="O53" i="17"/>
  <c r="N53" i="17"/>
  <c r="M53" i="17"/>
  <c r="L53" i="17"/>
  <c r="K53" i="17"/>
  <c r="J53" i="17"/>
  <c r="I53" i="17"/>
  <c r="H53" i="17"/>
  <c r="G53" i="17"/>
  <c r="F53" i="17"/>
  <c r="E53" i="17"/>
  <c r="D53" i="17"/>
  <c r="U52" i="17"/>
  <c r="T52" i="17"/>
  <c r="S52" i="17"/>
  <c r="R52" i="17"/>
  <c r="Q52" i="17"/>
  <c r="P52" i="17"/>
  <c r="O52" i="17"/>
  <c r="N52" i="17"/>
  <c r="M52" i="17"/>
  <c r="L52" i="17"/>
  <c r="K52" i="17"/>
  <c r="J52" i="17"/>
  <c r="I52" i="17"/>
  <c r="H52" i="17"/>
  <c r="G52" i="17"/>
  <c r="F52" i="17"/>
  <c r="E52" i="17"/>
  <c r="D52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U68" i="20"/>
  <c r="U67" i="20"/>
  <c r="T67" i="20"/>
  <c r="S67" i="20"/>
  <c r="R67" i="20"/>
  <c r="Q67" i="20"/>
  <c r="P67" i="20"/>
  <c r="O67" i="20"/>
  <c r="N67" i="20"/>
  <c r="M67" i="20"/>
  <c r="L67" i="20"/>
  <c r="K67" i="20"/>
  <c r="J67" i="20"/>
  <c r="I67" i="20"/>
  <c r="H87" i="20" s="1"/>
  <c r="H67" i="20"/>
  <c r="G67" i="20"/>
  <c r="F67" i="20"/>
  <c r="E67" i="20"/>
  <c r="D67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U65" i="20"/>
  <c r="T65" i="20"/>
  <c r="S65" i="20"/>
  <c r="R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85" i="20" s="1"/>
  <c r="D65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I64" i="20"/>
  <c r="H64" i="20"/>
  <c r="G64" i="20"/>
  <c r="F64" i="20"/>
  <c r="E64" i="20"/>
  <c r="D64" i="20"/>
  <c r="U63" i="20"/>
  <c r="T63" i="20"/>
  <c r="S63" i="20"/>
  <c r="R63" i="20"/>
  <c r="Q63" i="20"/>
  <c r="P83" i="20" s="1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U62" i="20"/>
  <c r="T62" i="20"/>
  <c r="S62" i="20"/>
  <c r="R62" i="20"/>
  <c r="Q62" i="20"/>
  <c r="P62" i="20"/>
  <c r="O62" i="20"/>
  <c r="N62" i="20"/>
  <c r="M62" i="20"/>
  <c r="L62" i="20"/>
  <c r="K62" i="20"/>
  <c r="J82" i="20" s="1"/>
  <c r="J62" i="20"/>
  <c r="I62" i="20"/>
  <c r="H62" i="20"/>
  <c r="G62" i="20"/>
  <c r="F62" i="20"/>
  <c r="E62" i="20"/>
  <c r="D62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U60" i="20"/>
  <c r="T60" i="20"/>
  <c r="S60" i="20"/>
  <c r="R60" i="20"/>
  <c r="Q60" i="20"/>
  <c r="P60" i="20"/>
  <c r="O60" i="20"/>
  <c r="N80" i="20" s="1"/>
  <c r="N60" i="20"/>
  <c r="M60" i="20"/>
  <c r="L60" i="20"/>
  <c r="K60" i="20"/>
  <c r="J60" i="20"/>
  <c r="I60" i="20"/>
  <c r="H60" i="20"/>
  <c r="G60" i="20"/>
  <c r="F60" i="20"/>
  <c r="E60" i="20"/>
  <c r="D60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79" i="20" s="1"/>
  <c r="H59" i="20"/>
  <c r="G59" i="20"/>
  <c r="F59" i="20"/>
  <c r="E59" i="20"/>
  <c r="D59" i="20"/>
  <c r="U58" i="20"/>
  <c r="T58" i="20"/>
  <c r="S58" i="20"/>
  <c r="R78" i="20" s="1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77" i="20" s="1"/>
  <c r="D57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U54" i="20"/>
  <c r="T54" i="20"/>
  <c r="S54" i="20"/>
  <c r="R74" i="20" s="1"/>
  <c r="R54" i="20"/>
  <c r="Q54" i="20"/>
  <c r="P54" i="20"/>
  <c r="O54" i="20"/>
  <c r="N54" i="20"/>
  <c r="M54" i="20"/>
  <c r="L54" i="20"/>
  <c r="K54" i="20"/>
  <c r="J74" i="20" s="1"/>
  <c r="J54" i="20"/>
  <c r="I54" i="20"/>
  <c r="I74" i="20" s="1"/>
  <c r="H54" i="20"/>
  <c r="G54" i="20"/>
  <c r="F54" i="20"/>
  <c r="E54" i="20"/>
  <c r="D54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73" i="20" s="1"/>
  <c r="D53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U51" i="20"/>
  <c r="T51" i="20"/>
  <c r="S51" i="20"/>
  <c r="R51" i="20"/>
  <c r="Q51" i="20"/>
  <c r="P71" i="20" s="1"/>
  <c r="P51" i="20"/>
  <c r="O51" i="20"/>
  <c r="N51" i="20"/>
  <c r="M51" i="20"/>
  <c r="L51" i="20"/>
  <c r="K51" i="20"/>
  <c r="J51" i="20"/>
  <c r="I51" i="20"/>
  <c r="H71" i="20" s="1"/>
  <c r="H51" i="20"/>
  <c r="G51" i="20"/>
  <c r="F51" i="20"/>
  <c r="E51" i="20"/>
  <c r="D51" i="20"/>
  <c r="O85" i="19"/>
  <c r="J84" i="19"/>
  <c r="U68" i="19"/>
  <c r="U67" i="19"/>
  <c r="T67" i="19"/>
  <c r="S67" i="19"/>
  <c r="R67" i="19"/>
  <c r="Q67" i="19"/>
  <c r="P67" i="19"/>
  <c r="O87" i="19" s="1"/>
  <c r="O67" i="19"/>
  <c r="N87" i="19" s="1"/>
  <c r="N67" i="19"/>
  <c r="M87" i="19" s="1"/>
  <c r="M67" i="19"/>
  <c r="L67" i="19"/>
  <c r="K67" i="19"/>
  <c r="J67" i="19"/>
  <c r="I67" i="19"/>
  <c r="H67" i="19"/>
  <c r="G87" i="19" s="1"/>
  <c r="G67" i="19"/>
  <c r="F87" i="19" s="1"/>
  <c r="F67" i="19"/>
  <c r="E67" i="19"/>
  <c r="D67" i="19"/>
  <c r="U66" i="19"/>
  <c r="T66" i="19"/>
  <c r="S66" i="19"/>
  <c r="R66" i="19"/>
  <c r="Q86" i="19" s="1"/>
  <c r="Q66" i="19"/>
  <c r="P66" i="19"/>
  <c r="O66" i="19"/>
  <c r="O86" i="19" s="1"/>
  <c r="N66" i="19"/>
  <c r="M66" i="19"/>
  <c r="L66" i="19"/>
  <c r="K66" i="19"/>
  <c r="J86" i="19" s="1"/>
  <c r="J66" i="19"/>
  <c r="I86" i="19" s="1"/>
  <c r="I66" i="19"/>
  <c r="H86" i="19" s="1"/>
  <c r="H66" i="19"/>
  <c r="G86" i="19" s="1"/>
  <c r="G66" i="19"/>
  <c r="F66" i="19"/>
  <c r="E66" i="19"/>
  <c r="D66" i="19"/>
  <c r="U65" i="19"/>
  <c r="T65" i="19"/>
  <c r="S85" i="19" s="1"/>
  <c r="S65" i="19"/>
  <c r="R85" i="19" s="1"/>
  <c r="R65" i="19"/>
  <c r="Q85" i="19" s="1"/>
  <c r="Q65" i="19"/>
  <c r="P65" i="19"/>
  <c r="O65" i="19"/>
  <c r="N65" i="19"/>
  <c r="M65" i="19"/>
  <c r="L65" i="19"/>
  <c r="K65" i="19"/>
  <c r="J65" i="19"/>
  <c r="I65" i="19"/>
  <c r="I85" i="19" s="1"/>
  <c r="H65" i="19"/>
  <c r="G65" i="19"/>
  <c r="F65" i="19"/>
  <c r="E65" i="19"/>
  <c r="D65" i="19"/>
  <c r="U64" i="19"/>
  <c r="T64" i="19"/>
  <c r="S84" i="19" s="1"/>
  <c r="S64" i="19"/>
  <c r="R64" i="19"/>
  <c r="Q64" i="19"/>
  <c r="P64" i="19"/>
  <c r="O64" i="19"/>
  <c r="N64" i="19"/>
  <c r="M84" i="19" s="1"/>
  <c r="M64" i="19"/>
  <c r="L84" i="19" s="1"/>
  <c r="L64" i="19"/>
  <c r="K84" i="19" s="1"/>
  <c r="K64" i="19"/>
  <c r="J64" i="19"/>
  <c r="I64" i="19"/>
  <c r="H64" i="19"/>
  <c r="G64" i="19"/>
  <c r="F64" i="19"/>
  <c r="E64" i="19"/>
  <c r="D84" i="19" s="1"/>
  <c r="D64" i="19"/>
  <c r="U63" i="19"/>
  <c r="T63" i="19"/>
  <c r="S63" i="19"/>
  <c r="R63" i="19"/>
  <c r="Q63" i="19"/>
  <c r="P63" i="19"/>
  <c r="O63" i="19"/>
  <c r="N63" i="19"/>
  <c r="M83" i="19" s="1"/>
  <c r="M63" i="19"/>
  <c r="L63" i="19"/>
  <c r="K63" i="19"/>
  <c r="J63" i="19"/>
  <c r="I63" i="19"/>
  <c r="H63" i="19"/>
  <c r="G63" i="19"/>
  <c r="F83" i="19" s="1"/>
  <c r="F63" i="19"/>
  <c r="E83" i="19" s="1"/>
  <c r="E63" i="19"/>
  <c r="D63" i="19"/>
  <c r="U62" i="19"/>
  <c r="T62" i="19"/>
  <c r="S62" i="19"/>
  <c r="R62" i="19"/>
  <c r="Q62" i="19"/>
  <c r="P62" i="19"/>
  <c r="O62" i="19"/>
  <c r="O82" i="19" s="1"/>
  <c r="N62" i="19"/>
  <c r="M62" i="19"/>
  <c r="L62" i="19"/>
  <c r="K62" i="19"/>
  <c r="J62" i="19"/>
  <c r="I62" i="19"/>
  <c r="H62" i="19"/>
  <c r="G62" i="19"/>
  <c r="G82" i="19" s="1"/>
  <c r="F62" i="19"/>
  <c r="E62" i="19"/>
  <c r="D62" i="19"/>
  <c r="D82" i="19" s="1"/>
  <c r="U61" i="19"/>
  <c r="T61" i="19"/>
  <c r="S61" i="19"/>
  <c r="R61" i="19"/>
  <c r="Q61" i="19"/>
  <c r="P61" i="19"/>
  <c r="O61" i="19"/>
  <c r="N61" i="19"/>
  <c r="M61" i="19"/>
  <c r="L61" i="19"/>
  <c r="K81" i="19" s="1"/>
  <c r="K61" i="19"/>
  <c r="J61" i="19"/>
  <c r="I61" i="19"/>
  <c r="H61" i="19"/>
  <c r="G61" i="19"/>
  <c r="F61" i="19"/>
  <c r="E61" i="19"/>
  <c r="D61" i="19"/>
  <c r="U60" i="19"/>
  <c r="T60" i="19"/>
  <c r="S60" i="19"/>
  <c r="R60" i="19"/>
  <c r="Q60" i="19"/>
  <c r="P60" i="19"/>
  <c r="P80" i="19" s="1"/>
  <c r="O60" i="19"/>
  <c r="N60" i="19"/>
  <c r="M80" i="19" s="1"/>
  <c r="M60" i="19"/>
  <c r="L60" i="19"/>
  <c r="K60" i="19"/>
  <c r="J60" i="19"/>
  <c r="I60" i="19"/>
  <c r="H60" i="19"/>
  <c r="G60" i="19"/>
  <c r="F60" i="19"/>
  <c r="F80" i="19" s="1"/>
  <c r="E60" i="19"/>
  <c r="D60" i="19"/>
  <c r="U59" i="19"/>
  <c r="T59" i="19"/>
  <c r="S59" i="19"/>
  <c r="R59" i="19"/>
  <c r="Q59" i="19"/>
  <c r="P59" i="19"/>
  <c r="O79" i="19" s="1"/>
  <c r="O59" i="19"/>
  <c r="N79" i="19" s="1"/>
  <c r="N59" i="19"/>
  <c r="M59" i="19"/>
  <c r="L59" i="19"/>
  <c r="K59" i="19"/>
  <c r="J59" i="19"/>
  <c r="J79" i="19" s="1"/>
  <c r="I59" i="19"/>
  <c r="H59" i="19"/>
  <c r="G79" i="19" s="1"/>
  <c r="G59" i="19"/>
  <c r="F79" i="19" s="1"/>
  <c r="F59" i="19"/>
  <c r="E59" i="19"/>
  <c r="D59" i="19"/>
  <c r="U58" i="19"/>
  <c r="T58" i="19"/>
  <c r="S58" i="19"/>
  <c r="R58" i="19"/>
  <c r="R78" i="19" s="1"/>
  <c r="Q58" i="19"/>
  <c r="P58" i="19"/>
  <c r="O58" i="19"/>
  <c r="N58" i="19"/>
  <c r="M58" i="19"/>
  <c r="L58" i="19"/>
  <c r="K58" i="19"/>
  <c r="J58" i="19"/>
  <c r="I78" i="19" s="1"/>
  <c r="I58" i="19"/>
  <c r="H78" i="19" s="1"/>
  <c r="H58" i="19"/>
  <c r="G58" i="19"/>
  <c r="F58" i="19"/>
  <c r="E58" i="19"/>
  <c r="D58" i="19"/>
  <c r="U57" i="19"/>
  <c r="T57" i="19"/>
  <c r="S77" i="19" s="1"/>
  <c r="S57" i="19"/>
  <c r="R77" i="19" s="1"/>
  <c r="R57" i="19"/>
  <c r="Q57" i="19"/>
  <c r="P57" i="19"/>
  <c r="O57" i="19"/>
  <c r="O77" i="19" s="1"/>
  <c r="N57" i="19"/>
  <c r="M57" i="19"/>
  <c r="L57" i="19"/>
  <c r="K57" i="19"/>
  <c r="J57" i="19"/>
  <c r="I57" i="19"/>
  <c r="H77" i="19" s="1"/>
  <c r="H57" i="19"/>
  <c r="G57" i="19"/>
  <c r="F57" i="19"/>
  <c r="E57" i="19"/>
  <c r="D57" i="19"/>
  <c r="U56" i="19"/>
  <c r="T56" i="19"/>
  <c r="S76" i="19" s="1"/>
  <c r="S56" i="19"/>
  <c r="R76" i="19" s="1"/>
  <c r="R56" i="19"/>
  <c r="Q56" i="19"/>
  <c r="P56" i="19"/>
  <c r="O56" i="19"/>
  <c r="N56" i="19"/>
  <c r="M76" i="19" s="1"/>
  <c r="M56" i="19"/>
  <c r="L76" i="19" s="1"/>
  <c r="L56" i="19"/>
  <c r="K56" i="19"/>
  <c r="J56" i="19"/>
  <c r="I56" i="19"/>
  <c r="I76" i="19" s="1"/>
  <c r="H56" i="19"/>
  <c r="G56" i="19"/>
  <c r="F56" i="19"/>
  <c r="E76" i="19" s="1"/>
  <c r="E56" i="19"/>
  <c r="D56" i="19"/>
  <c r="U55" i="19"/>
  <c r="T75" i="19" s="1"/>
  <c r="T55" i="19"/>
  <c r="S55" i="19"/>
  <c r="R55" i="19"/>
  <c r="Q55" i="19"/>
  <c r="P55" i="19"/>
  <c r="O55" i="19"/>
  <c r="N75" i="19" s="1"/>
  <c r="N55" i="19"/>
  <c r="M75" i="19" s="1"/>
  <c r="M55" i="19"/>
  <c r="L75" i="19" s="1"/>
  <c r="L55" i="19"/>
  <c r="K55" i="19"/>
  <c r="J55" i="19"/>
  <c r="I55" i="19"/>
  <c r="H55" i="19"/>
  <c r="G55" i="19"/>
  <c r="F75" i="19" s="1"/>
  <c r="F55" i="19"/>
  <c r="E55" i="19"/>
  <c r="D75" i="19" s="1"/>
  <c r="D55" i="19"/>
  <c r="U54" i="19"/>
  <c r="T54" i="19"/>
  <c r="S54" i="19"/>
  <c r="R54" i="19"/>
  <c r="Q54" i="19"/>
  <c r="P54" i="19"/>
  <c r="O54" i="19"/>
  <c r="N54" i="19"/>
  <c r="M54" i="19"/>
  <c r="L54" i="19"/>
  <c r="L74" i="19" s="1"/>
  <c r="K54" i="19"/>
  <c r="J54" i="19"/>
  <c r="I54" i="19"/>
  <c r="H54" i="19"/>
  <c r="G54" i="19"/>
  <c r="F74" i="19" s="1"/>
  <c r="F54" i="19"/>
  <c r="E54" i="19"/>
  <c r="D54" i="19"/>
  <c r="U53" i="19"/>
  <c r="T53" i="19"/>
  <c r="S73" i="19" s="1"/>
  <c r="S53" i="19"/>
  <c r="R53" i="19"/>
  <c r="Q53" i="19"/>
  <c r="P73" i="19" s="1"/>
  <c r="P53" i="19"/>
  <c r="O53" i="19"/>
  <c r="N53" i="19"/>
  <c r="M53" i="19"/>
  <c r="L53" i="19"/>
  <c r="K53" i="19"/>
  <c r="J53" i="19"/>
  <c r="I53" i="19"/>
  <c r="H73" i="19" s="1"/>
  <c r="H53" i="19"/>
  <c r="G53" i="19"/>
  <c r="F53" i="19"/>
  <c r="F73" i="19" s="1"/>
  <c r="E53" i="19"/>
  <c r="D53" i="19"/>
  <c r="U52" i="19"/>
  <c r="T52" i="19"/>
  <c r="S52" i="19"/>
  <c r="R72" i="19" s="1"/>
  <c r="R52" i="19"/>
  <c r="Q52" i="19"/>
  <c r="P52" i="19"/>
  <c r="O52" i="19"/>
  <c r="N52" i="19"/>
  <c r="M72" i="19" s="1"/>
  <c r="M52" i="19"/>
  <c r="L72" i="19" s="1"/>
  <c r="L52" i="19"/>
  <c r="K52" i="19"/>
  <c r="J52" i="19"/>
  <c r="I52" i="19"/>
  <c r="H52" i="19"/>
  <c r="G52" i="19"/>
  <c r="F52" i="19"/>
  <c r="E72" i="19" s="1"/>
  <c r="E52" i="19"/>
  <c r="D72" i="19" s="1"/>
  <c r="D52" i="19"/>
  <c r="U51" i="19"/>
  <c r="T71" i="19" s="1"/>
  <c r="T51" i="19"/>
  <c r="S51" i="19"/>
  <c r="R51" i="19"/>
  <c r="R71" i="19" s="1"/>
  <c r="Q51" i="19"/>
  <c r="P51" i="19"/>
  <c r="O51" i="19"/>
  <c r="N71" i="19" s="1"/>
  <c r="N51" i="19"/>
  <c r="M51" i="19"/>
  <c r="L51" i="19"/>
  <c r="K51" i="19"/>
  <c r="J51" i="19"/>
  <c r="I51" i="19"/>
  <c r="H51" i="19"/>
  <c r="G71" i="19" s="1"/>
  <c r="G51" i="19"/>
  <c r="F51" i="19"/>
  <c r="E51" i="19"/>
  <c r="D51" i="19"/>
  <c r="D74" i="4"/>
  <c r="U68" i="4"/>
  <c r="H68" i="4"/>
  <c r="U67" i="4"/>
  <c r="T67" i="4"/>
  <c r="S87" i="4" s="1"/>
  <c r="S67" i="4"/>
  <c r="R67" i="4"/>
  <c r="Q67" i="4"/>
  <c r="P67" i="4"/>
  <c r="P87" i="4" s="1"/>
  <c r="O67" i="4"/>
  <c r="N67" i="4"/>
  <c r="M67" i="4"/>
  <c r="L67" i="4"/>
  <c r="K67" i="4"/>
  <c r="J67" i="4"/>
  <c r="I67" i="4"/>
  <c r="H67" i="4"/>
  <c r="G87" i="4" s="1"/>
  <c r="G67" i="4"/>
  <c r="F67" i="4"/>
  <c r="E67" i="4"/>
  <c r="D67" i="4"/>
  <c r="U66" i="4"/>
  <c r="T86" i="4" s="1"/>
  <c r="T66" i="4"/>
  <c r="S66" i="4"/>
  <c r="R66" i="4"/>
  <c r="Q86" i="4" s="1"/>
  <c r="Q66" i="4"/>
  <c r="P66" i="4"/>
  <c r="O66" i="4"/>
  <c r="N66" i="4"/>
  <c r="M66" i="4"/>
  <c r="L66" i="4"/>
  <c r="L86" i="4" s="1"/>
  <c r="K66" i="4"/>
  <c r="J66" i="4"/>
  <c r="I86" i="4" s="1"/>
  <c r="I66" i="4"/>
  <c r="H66" i="4"/>
  <c r="G66" i="4"/>
  <c r="F66" i="4"/>
  <c r="E66" i="4"/>
  <c r="D66" i="4"/>
  <c r="U65" i="4"/>
  <c r="T65" i="4"/>
  <c r="S65" i="4"/>
  <c r="R65" i="4"/>
  <c r="Q65" i="4"/>
  <c r="P65" i="4"/>
  <c r="O85" i="4" s="1"/>
  <c r="O65" i="4"/>
  <c r="N65" i="4"/>
  <c r="M65" i="4"/>
  <c r="L65" i="4"/>
  <c r="K65" i="4"/>
  <c r="J65" i="4"/>
  <c r="I65" i="4"/>
  <c r="H65" i="4"/>
  <c r="G85" i="4" s="1"/>
  <c r="G65" i="4"/>
  <c r="F65" i="4"/>
  <c r="E65" i="4"/>
  <c r="D65" i="4"/>
  <c r="U64" i="4"/>
  <c r="T64" i="4"/>
  <c r="S64" i="4"/>
  <c r="R64" i="4"/>
  <c r="Q64" i="4"/>
  <c r="P64" i="4"/>
  <c r="O64" i="4"/>
  <c r="N84" i="4" s="1"/>
  <c r="N64" i="4"/>
  <c r="M64" i="4"/>
  <c r="L64" i="4"/>
  <c r="K64" i="4"/>
  <c r="J64" i="4"/>
  <c r="I64" i="4"/>
  <c r="H64" i="4"/>
  <c r="G64" i="4"/>
  <c r="G84" i="4" s="1"/>
  <c r="F64" i="4"/>
  <c r="E64" i="4"/>
  <c r="D64" i="4"/>
  <c r="U63" i="4"/>
  <c r="T63" i="4"/>
  <c r="S83" i="4" s="1"/>
  <c r="S63" i="4"/>
  <c r="R63" i="4"/>
  <c r="Q63" i="4"/>
  <c r="P63" i="4"/>
  <c r="O63" i="4"/>
  <c r="N63" i="4"/>
  <c r="M63" i="4"/>
  <c r="L63" i="4"/>
  <c r="K83" i="4" s="1"/>
  <c r="K63" i="4"/>
  <c r="J63" i="4"/>
  <c r="I63" i="4"/>
  <c r="H63" i="4"/>
  <c r="H83" i="4" s="1"/>
  <c r="G63" i="4"/>
  <c r="F63" i="4"/>
  <c r="E63" i="4"/>
  <c r="D63" i="4"/>
  <c r="U62" i="4"/>
  <c r="T62" i="4"/>
  <c r="S62" i="4"/>
  <c r="S82" i="4" s="1"/>
  <c r="R62" i="4"/>
  <c r="Q62" i="4"/>
  <c r="P62" i="4"/>
  <c r="O62" i="4"/>
  <c r="N62" i="4"/>
  <c r="M82" i="4" s="1"/>
  <c r="M62" i="4"/>
  <c r="L62" i="4"/>
  <c r="L82" i="4" s="1"/>
  <c r="K62" i="4"/>
  <c r="K82" i="4" s="1"/>
  <c r="J62" i="4"/>
  <c r="I62" i="4"/>
  <c r="H62" i="4"/>
  <c r="G62" i="4"/>
  <c r="F62" i="4"/>
  <c r="E62" i="4"/>
  <c r="D62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U60" i="4"/>
  <c r="T60" i="4"/>
  <c r="S60" i="4"/>
  <c r="R60" i="4"/>
  <c r="Q60" i="4"/>
  <c r="P60" i="4"/>
  <c r="O60" i="4"/>
  <c r="N60" i="4"/>
  <c r="N80" i="4" s="1"/>
  <c r="M60" i="4"/>
  <c r="L60" i="4"/>
  <c r="K60" i="4"/>
  <c r="J60" i="4"/>
  <c r="I60" i="4"/>
  <c r="H60" i="4"/>
  <c r="G60" i="4"/>
  <c r="F60" i="4"/>
  <c r="E80" i="4" s="1"/>
  <c r="E60" i="4"/>
  <c r="D80" i="4" s="1"/>
  <c r="D60" i="4"/>
  <c r="U59" i="4"/>
  <c r="T59" i="4"/>
  <c r="S59" i="4"/>
  <c r="R59" i="4"/>
  <c r="Q59" i="4"/>
  <c r="P59" i="4"/>
  <c r="O79" i="4" s="1"/>
  <c r="O59" i="4"/>
  <c r="N59" i="4"/>
  <c r="M59" i="4"/>
  <c r="L59" i="4"/>
  <c r="K79" i="4" s="1"/>
  <c r="K59" i="4"/>
  <c r="J59" i="4"/>
  <c r="I59" i="4"/>
  <c r="H59" i="4"/>
  <c r="G59" i="4"/>
  <c r="F59" i="4"/>
  <c r="E59" i="4"/>
  <c r="D59" i="4"/>
  <c r="U58" i="4"/>
  <c r="T58" i="4"/>
  <c r="S58" i="4"/>
  <c r="R58" i="4"/>
  <c r="Q78" i="4" s="1"/>
  <c r="Q58" i="4"/>
  <c r="P58" i="4"/>
  <c r="O58" i="4"/>
  <c r="N58" i="4"/>
  <c r="M58" i="4"/>
  <c r="L58" i="4"/>
  <c r="K58" i="4"/>
  <c r="J58" i="4"/>
  <c r="I78" i="4" s="1"/>
  <c r="I58" i="4"/>
  <c r="H78" i="4" s="1"/>
  <c r="H58" i="4"/>
  <c r="G58" i="4"/>
  <c r="F58" i="4"/>
  <c r="E58" i="4"/>
  <c r="D58" i="4"/>
  <c r="U57" i="4"/>
  <c r="T57" i="4"/>
  <c r="S57" i="4"/>
  <c r="R57" i="4"/>
  <c r="Q57" i="4"/>
  <c r="P57" i="4"/>
  <c r="O77" i="4" s="1"/>
  <c r="O57" i="4"/>
  <c r="N77" i="4" s="1"/>
  <c r="N57" i="4"/>
  <c r="M77" i="4" s="1"/>
  <c r="M57" i="4"/>
  <c r="L57" i="4"/>
  <c r="K57" i="4"/>
  <c r="J57" i="4"/>
  <c r="I57" i="4"/>
  <c r="H57" i="4"/>
  <c r="G57" i="4"/>
  <c r="F57" i="4"/>
  <c r="E57" i="4"/>
  <c r="D57" i="4"/>
  <c r="U56" i="4"/>
  <c r="T56" i="4"/>
  <c r="S56" i="4"/>
  <c r="R56" i="4"/>
  <c r="Q76" i="4" s="1"/>
  <c r="Q56" i="4"/>
  <c r="P56" i="4"/>
  <c r="O56" i="4"/>
  <c r="O76" i="4" s="1"/>
  <c r="N56" i="4"/>
  <c r="M56" i="4"/>
  <c r="L56" i="4"/>
  <c r="K56" i="4"/>
  <c r="J56" i="4"/>
  <c r="I56" i="4"/>
  <c r="H56" i="4"/>
  <c r="G56" i="4"/>
  <c r="F56" i="4"/>
  <c r="E56" i="4"/>
  <c r="D56" i="4"/>
  <c r="U55" i="4"/>
  <c r="T55" i="4"/>
  <c r="S75" i="4" s="1"/>
  <c r="S55" i="4"/>
  <c r="R75" i="4" s="1"/>
  <c r="R55" i="4"/>
  <c r="Q75" i="4" s="1"/>
  <c r="Q55" i="4"/>
  <c r="P55" i="4"/>
  <c r="O75" i="4" s="1"/>
  <c r="O55" i="4"/>
  <c r="N55" i="4"/>
  <c r="M55" i="4"/>
  <c r="L55" i="4"/>
  <c r="K55" i="4"/>
  <c r="J55" i="4"/>
  <c r="I55" i="4"/>
  <c r="H55" i="4"/>
  <c r="G55" i="4"/>
  <c r="F55" i="4"/>
  <c r="E55" i="4"/>
  <c r="D55" i="4"/>
  <c r="U54" i="4"/>
  <c r="T54" i="4"/>
  <c r="S54" i="4"/>
  <c r="R54" i="4"/>
  <c r="Q54" i="4"/>
  <c r="P54" i="4"/>
  <c r="O54" i="4"/>
  <c r="N54" i="4"/>
  <c r="M54" i="4"/>
  <c r="L54" i="4"/>
  <c r="K54" i="4"/>
  <c r="J54" i="4"/>
  <c r="I74" i="4" s="1"/>
  <c r="I54" i="4"/>
  <c r="H54" i="4"/>
  <c r="G54" i="4"/>
  <c r="F54" i="4"/>
  <c r="E54" i="4"/>
  <c r="D54" i="4"/>
  <c r="U53" i="4"/>
  <c r="T53" i="4"/>
  <c r="S73" i="4" s="1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D73" i="4" s="1"/>
  <c r="U52" i="4"/>
  <c r="T52" i="4"/>
  <c r="S52" i="4"/>
  <c r="R52" i="4"/>
  <c r="Q52" i="4"/>
  <c r="P52" i="4"/>
  <c r="O52" i="4"/>
  <c r="N52" i="4"/>
  <c r="M72" i="4" s="1"/>
  <c r="M52" i="4"/>
  <c r="L72" i="4" s="1"/>
  <c r="L52" i="4"/>
  <c r="K52" i="4"/>
  <c r="J52" i="4"/>
  <c r="I52" i="4"/>
  <c r="H52" i="4"/>
  <c r="G52" i="4"/>
  <c r="G72" i="4" s="1"/>
  <c r="F52" i="4"/>
  <c r="F72" i="4" s="1"/>
  <c r="E52" i="4"/>
  <c r="D52" i="4"/>
  <c r="U51" i="4"/>
  <c r="T51" i="4"/>
  <c r="S71" i="4" s="1"/>
  <c r="S51" i="4"/>
  <c r="R51" i="4"/>
  <c r="Q51" i="4"/>
  <c r="P51" i="4"/>
  <c r="P71" i="4" s="1"/>
  <c r="O51" i="4"/>
  <c r="N51" i="4"/>
  <c r="M51" i="4"/>
  <c r="L51" i="4"/>
  <c r="K71" i="4" s="1"/>
  <c r="K51" i="4"/>
  <c r="J51" i="4"/>
  <c r="I51" i="4"/>
  <c r="H51" i="4"/>
  <c r="H71" i="4" s="1"/>
  <c r="G51" i="4"/>
  <c r="F51" i="4"/>
  <c r="E51" i="4"/>
  <c r="D51" i="4"/>
  <c r="H87" i="5"/>
  <c r="I86" i="5"/>
  <c r="K85" i="5"/>
  <c r="N84" i="5"/>
  <c r="O80" i="5"/>
  <c r="H79" i="5"/>
  <c r="I78" i="5"/>
  <c r="K77" i="5"/>
  <c r="N76" i="5"/>
  <c r="O72" i="5"/>
  <c r="H71" i="5"/>
  <c r="U68" i="5"/>
  <c r="U67" i="5"/>
  <c r="T87" i="5" s="1"/>
  <c r="T67" i="5"/>
  <c r="S67" i="5"/>
  <c r="R67" i="5"/>
  <c r="Q87" i="5" s="1"/>
  <c r="Q67" i="5"/>
  <c r="P67" i="5"/>
  <c r="P87" i="5" s="1"/>
  <c r="O67" i="5"/>
  <c r="N87" i="5" s="1"/>
  <c r="N67" i="5"/>
  <c r="M67" i="5"/>
  <c r="L87" i="5" s="1"/>
  <c r="L67" i="5"/>
  <c r="K67" i="5"/>
  <c r="J67" i="5"/>
  <c r="I87" i="5" s="1"/>
  <c r="I67" i="5"/>
  <c r="H67" i="5"/>
  <c r="G87" i="5" s="1"/>
  <c r="G67" i="5"/>
  <c r="F87" i="5" s="1"/>
  <c r="F67" i="5"/>
  <c r="E67" i="5"/>
  <c r="D87" i="5" s="1"/>
  <c r="D67" i="5"/>
  <c r="U66" i="5"/>
  <c r="T66" i="5"/>
  <c r="S86" i="5" s="1"/>
  <c r="S66" i="5"/>
  <c r="R66" i="5"/>
  <c r="R86" i="5" s="1"/>
  <c r="Q66" i="5"/>
  <c r="P86" i="5" s="1"/>
  <c r="P66" i="5"/>
  <c r="O66" i="5"/>
  <c r="N86" i="5" s="1"/>
  <c r="N66" i="5"/>
  <c r="M66" i="5"/>
  <c r="L66" i="5"/>
  <c r="K86" i="5" s="1"/>
  <c r="K66" i="5"/>
  <c r="J66" i="5"/>
  <c r="J86" i="5" s="1"/>
  <c r="I66" i="5"/>
  <c r="H86" i="5" s="1"/>
  <c r="H66" i="5"/>
  <c r="G66" i="5"/>
  <c r="F86" i="5" s="1"/>
  <c r="F66" i="5"/>
  <c r="E66" i="5"/>
  <c r="D66" i="5"/>
  <c r="U65" i="5"/>
  <c r="T65" i="5"/>
  <c r="T85" i="5" s="1"/>
  <c r="S65" i="5"/>
  <c r="R85" i="5" s="1"/>
  <c r="R65" i="5"/>
  <c r="Q85" i="5" s="1"/>
  <c r="Q65" i="5"/>
  <c r="P85" i="5" s="1"/>
  <c r="P65" i="5"/>
  <c r="O65" i="5"/>
  <c r="N65" i="5"/>
  <c r="M85" i="5" s="1"/>
  <c r="M65" i="5"/>
  <c r="L65" i="5"/>
  <c r="L85" i="5" s="1"/>
  <c r="K65" i="5"/>
  <c r="J85" i="5" s="1"/>
  <c r="J65" i="5"/>
  <c r="I85" i="5" s="1"/>
  <c r="I65" i="5"/>
  <c r="H85" i="5" s="1"/>
  <c r="H65" i="5"/>
  <c r="G65" i="5"/>
  <c r="F65" i="5"/>
  <c r="E85" i="5" s="1"/>
  <c r="E65" i="5"/>
  <c r="D85" i="5" s="1"/>
  <c r="D65" i="5"/>
  <c r="U64" i="5"/>
  <c r="T84" i="5" s="1"/>
  <c r="T64" i="5"/>
  <c r="S84" i="5" s="1"/>
  <c r="S64" i="5"/>
  <c r="R84" i="5" s="1"/>
  <c r="R64" i="5"/>
  <c r="Q64" i="5"/>
  <c r="P64" i="5"/>
  <c r="O84" i="5" s="1"/>
  <c r="O64" i="5"/>
  <c r="N64" i="5"/>
  <c r="M64" i="5"/>
  <c r="M84" i="5" s="1"/>
  <c r="L64" i="5"/>
  <c r="K84" i="5" s="1"/>
  <c r="K64" i="5"/>
  <c r="J84" i="5" s="1"/>
  <c r="J64" i="5"/>
  <c r="I64" i="5"/>
  <c r="H64" i="5"/>
  <c r="G84" i="5" s="1"/>
  <c r="G64" i="5"/>
  <c r="F84" i="5" s="1"/>
  <c r="F64" i="5"/>
  <c r="E64" i="5"/>
  <c r="E84" i="5" s="1"/>
  <c r="D64" i="5"/>
  <c r="U63" i="5"/>
  <c r="T63" i="5"/>
  <c r="S63" i="5"/>
  <c r="S83" i="5" s="1"/>
  <c r="R63" i="5"/>
  <c r="Q83" i="5" s="1"/>
  <c r="Q63" i="5"/>
  <c r="P63" i="5"/>
  <c r="O63" i="5"/>
  <c r="O83" i="5" s="1"/>
  <c r="N63" i="5"/>
  <c r="M63" i="5"/>
  <c r="M83" i="5" s="1"/>
  <c r="L63" i="5"/>
  <c r="K63" i="5"/>
  <c r="K83" i="5" s="1"/>
  <c r="J63" i="5"/>
  <c r="I83" i="5" s="1"/>
  <c r="I63" i="5"/>
  <c r="H63" i="5"/>
  <c r="G63" i="5"/>
  <c r="G83" i="5" s="1"/>
  <c r="F63" i="5"/>
  <c r="E63" i="5"/>
  <c r="E83" i="5" s="1"/>
  <c r="D63" i="5"/>
  <c r="U62" i="5"/>
  <c r="T62" i="5"/>
  <c r="S82" i="5" s="1"/>
  <c r="S62" i="5"/>
  <c r="R62" i="5"/>
  <c r="Q62" i="5"/>
  <c r="P82" i="5" s="1"/>
  <c r="P62" i="5"/>
  <c r="O62" i="5"/>
  <c r="N82" i="5" s="1"/>
  <c r="N62" i="5"/>
  <c r="M62" i="5"/>
  <c r="L62" i="5"/>
  <c r="K82" i="5" s="1"/>
  <c r="K62" i="5"/>
  <c r="J62" i="5"/>
  <c r="I62" i="5"/>
  <c r="H82" i="5" s="1"/>
  <c r="H62" i="5"/>
  <c r="G62" i="5"/>
  <c r="F82" i="5" s="1"/>
  <c r="F62" i="5"/>
  <c r="E62" i="5"/>
  <c r="D62" i="5"/>
  <c r="U61" i="5"/>
  <c r="T61" i="5"/>
  <c r="S61" i="5"/>
  <c r="R81" i="5" s="1"/>
  <c r="R61" i="5"/>
  <c r="Q61" i="5"/>
  <c r="P81" i="5" s="1"/>
  <c r="P61" i="5"/>
  <c r="O61" i="5"/>
  <c r="N61" i="5"/>
  <c r="M81" i="5" s="1"/>
  <c r="M61" i="5"/>
  <c r="L61" i="5"/>
  <c r="K61" i="5"/>
  <c r="J81" i="5" s="1"/>
  <c r="J61" i="5"/>
  <c r="I61" i="5"/>
  <c r="H81" i="5" s="1"/>
  <c r="H61" i="5"/>
  <c r="G61" i="5"/>
  <c r="F61" i="5"/>
  <c r="E81" i="5" s="1"/>
  <c r="E61" i="5"/>
  <c r="D61" i="5"/>
  <c r="U60" i="5"/>
  <c r="T80" i="5" s="1"/>
  <c r="T60" i="5"/>
  <c r="S60" i="5"/>
  <c r="R80" i="5" s="1"/>
  <c r="R60" i="5"/>
  <c r="Q60" i="5"/>
  <c r="P60" i="5"/>
  <c r="O60" i="5"/>
  <c r="N80" i="5" s="1"/>
  <c r="N60" i="5"/>
  <c r="M60" i="5"/>
  <c r="L80" i="5" s="1"/>
  <c r="L60" i="5"/>
  <c r="K60" i="5"/>
  <c r="J80" i="5" s="1"/>
  <c r="J60" i="5"/>
  <c r="I60" i="5"/>
  <c r="H60" i="5"/>
  <c r="G80" i="5" s="1"/>
  <c r="G60" i="5"/>
  <c r="F60" i="5"/>
  <c r="E60" i="5"/>
  <c r="D80" i="5" s="1"/>
  <c r="D60" i="5"/>
  <c r="U59" i="5"/>
  <c r="T79" i="5" s="1"/>
  <c r="T59" i="5"/>
  <c r="S59" i="5"/>
  <c r="R59" i="5"/>
  <c r="Q79" i="5" s="1"/>
  <c r="Q59" i="5"/>
  <c r="P59" i="5"/>
  <c r="P79" i="5" s="1"/>
  <c r="O59" i="5"/>
  <c r="N79" i="5" s="1"/>
  <c r="N59" i="5"/>
  <c r="M59" i="5"/>
  <c r="L79" i="5" s="1"/>
  <c r="L59" i="5"/>
  <c r="K59" i="5"/>
  <c r="J59" i="5"/>
  <c r="I79" i="5" s="1"/>
  <c r="I59" i="5"/>
  <c r="H59" i="5"/>
  <c r="G79" i="5" s="1"/>
  <c r="G59" i="5"/>
  <c r="F79" i="5" s="1"/>
  <c r="F59" i="5"/>
  <c r="E59" i="5"/>
  <c r="D79" i="5" s="1"/>
  <c r="D59" i="5"/>
  <c r="U58" i="5"/>
  <c r="T58" i="5"/>
  <c r="S78" i="5" s="1"/>
  <c r="S58" i="5"/>
  <c r="R58" i="5"/>
  <c r="R78" i="5" s="1"/>
  <c r="Q58" i="5"/>
  <c r="P78" i="5" s="1"/>
  <c r="P58" i="5"/>
  <c r="O58" i="5"/>
  <c r="N78" i="5" s="1"/>
  <c r="N58" i="5"/>
  <c r="M58" i="5"/>
  <c r="L58" i="5"/>
  <c r="K78" i="5" s="1"/>
  <c r="K58" i="5"/>
  <c r="J58" i="5"/>
  <c r="J78" i="5" s="1"/>
  <c r="I58" i="5"/>
  <c r="H78" i="5" s="1"/>
  <c r="H58" i="5"/>
  <c r="G58" i="5"/>
  <c r="F78" i="5" s="1"/>
  <c r="F58" i="5"/>
  <c r="E58" i="5"/>
  <c r="D58" i="5"/>
  <c r="U57" i="5"/>
  <c r="T57" i="5"/>
  <c r="T77" i="5" s="1"/>
  <c r="S57" i="5"/>
  <c r="R77" i="5" s="1"/>
  <c r="R57" i="5"/>
  <c r="Q77" i="5" s="1"/>
  <c r="Q57" i="5"/>
  <c r="P77" i="5" s="1"/>
  <c r="P57" i="5"/>
  <c r="O57" i="5"/>
  <c r="N57" i="5"/>
  <c r="M77" i="5" s="1"/>
  <c r="M57" i="5"/>
  <c r="L57" i="5"/>
  <c r="L77" i="5" s="1"/>
  <c r="K57" i="5"/>
  <c r="J77" i="5" s="1"/>
  <c r="J57" i="5"/>
  <c r="I77" i="5" s="1"/>
  <c r="I57" i="5"/>
  <c r="H77" i="5" s="1"/>
  <c r="H57" i="5"/>
  <c r="G57" i="5"/>
  <c r="F57" i="5"/>
  <c r="E77" i="5" s="1"/>
  <c r="E57" i="5"/>
  <c r="D77" i="5" s="1"/>
  <c r="D57" i="5"/>
  <c r="U56" i="5"/>
  <c r="T76" i="5" s="1"/>
  <c r="T56" i="5"/>
  <c r="S76" i="5" s="1"/>
  <c r="S56" i="5"/>
  <c r="R76" i="5" s="1"/>
  <c r="R56" i="5"/>
  <c r="Q56" i="5"/>
  <c r="P56" i="5"/>
  <c r="O76" i="5" s="1"/>
  <c r="O56" i="5"/>
  <c r="N56" i="5"/>
  <c r="M56" i="5"/>
  <c r="M76" i="5" s="1"/>
  <c r="L56" i="5"/>
  <c r="K76" i="5" s="1"/>
  <c r="K56" i="5"/>
  <c r="J76" i="5" s="1"/>
  <c r="J56" i="5"/>
  <c r="I56" i="5"/>
  <c r="H56" i="5"/>
  <c r="G76" i="5" s="1"/>
  <c r="G56" i="5"/>
  <c r="F76" i="5" s="1"/>
  <c r="F56" i="5"/>
  <c r="E56" i="5"/>
  <c r="E76" i="5" s="1"/>
  <c r="D56" i="5"/>
  <c r="U55" i="5"/>
  <c r="T55" i="5"/>
  <c r="S55" i="5"/>
  <c r="S75" i="5" s="1"/>
  <c r="R55" i="5"/>
  <c r="Q75" i="5" s="1"/>
  <c r="Q55" i="5"/>
  <c r="P55" i="5"/>
  <c r="O55" i="5"/>
  <c r="O75" i="5" s="1"/>
  <c r="N55" i="5"/>
  <c r="M55" i="5"/>
  <c r="M75" i="5" s="1"/>
  <c r="L55" i="5"/>
  <c r="K55" i="5"/>
  <c r="K75" i="5" s="1"/>
  <c r="J55" i="5"/>
  <c r="I75" i="5" s="1"/>
  <c r="I55" i="5"/>
  <c r="H55" i="5"/>
  <c r="G55" i="5"/>
  <c r="G75" i="5" s="1"/>
  <c r="F55" i="5"/>
  <c r="E55" i="5"/>
  <c r="E75" i="5" s="1"/>
  <c r="D55" i="5"/>
  <c r="U54" i="5"/>
  <c r="T54" i="5"/>
  <c r="S74" i="5" s="1"/>
  <c r="S54" i="5"/>
  <c r="R54" i="5"/>
  <c r="Q54" i="5"/>
  <c r="P74" i="5" s="1"/>
  <c r="P54" i="5"/>
  <c r="O54" i="5"/>
  <c r="N74" i="5" s="1"/>
  <c r="N54" i="5"/>
  <c r="M54" i="5"/>
  <c r="L54" i="5"/>
  <c r="K74" i="5" s="1"/>
  <c r="K54" i="5"/>
  <c r="J54" i="5"/>
  <c r="I54" i="5"/>
  <c r="H74" i="5" s="1"/>
  <c r="H54" i="5"/>
  <c r="G54" i="5"/>
  <c r="F74" i="5" s="1"/>
  <c r="F54" i="5"/>
  <c r="E54" i="5"/>
  <c r="D54" i="5"/>
  <c r="U53" i="5"/>
  <c r="T53" i="5"/>
  <c r="S53" i="5"/>
  <c r="R73" i="5" s="1"/>
  <c r="R53" i="5"/>
  <c r="Q53" i="5"/>
  <c r="P73" i="5" s="1"/>
  <c r="P53" i="5"/>
  <c r="O53" i="5"/>
  <c r="N53" i="5"/>
  <c r="M73" i="5" s="1"/>
  <c r="M53" i="5"/>
  <c r="L53" i="5"/>
  <c r="K53" i="5"/>
  <c r="J73" i="5" s="1"/>
  <c r="J53" i="5"/>
  <c r="I53" i="5"/>
  <c r="H73" i="5" s="1"/>
  <c r="H53" i="5"/>
  <c r="G53" i="5"/>
  <c r="F53" i="5"/>
  <c r="E73" i="5" s="1"/>
  <c r="E53" i="5"/>
  <c r="D53" i="5"/>
  <c r="U52" i="5"/>
  <c r="T72" i="5" s="1"/>
  <c r="T52" i="5"/>
  <c r="S52" i="5"/>
  <c r="R72" i="5" s="1"/>
  <c r="R52" i="5"/>
  <c r="Q52" i="5"/>
  <c r="P52" i="5"/>
  <c r="O52" i="5"/>
  <c r="N72" i="5" s="1"/>
  <c r="N52" i="5"/>
  <c r="M52" i="5"/>
  <c r="L72" i="5" s="1"/>
  <c r="L52" i="5"/>
  <c r="K52" i="5"/>
  <c r="J72" i="5" s="1"/>
  <c r="J52" i="5"/>
  <c r="I52" i="5"/>
  <c r="H52" i="5"/>
  <c r="G72" i="5" s="1"/>
  <c r="G52" i="5"/>
  <c r="F52" i="5"/>
  <c r="E52" i="5"/>
  <c r="D72" i="5" s="1"/>
  <c r="D52" i="5"/>
  <c r="U51" i="5"/>
  <c r="T71" i="5" s="1"/>
  <c r="T51" i="5"/>
  <c r="S51" i="5"/>
  <c r="R51" i="5"/>
  <c r="Q71" i="5" s="1"/>
  <c r="Q51" i="5"/>
  <c r="P51" i="5"/>
  <c r="P71" i="5" s="1"/>
  <c r="O51" i="5"/>
  <c r="N71" i="5" s="1"/>
  <c r="N51" i="5"/>
  <c r="M51" i="5"/>
  <c r="L71" i="5" s="1"/>
  <c r="L51" i="5"/>
  <c r="K51" i="5"/>
  <c r="J51" i="5"/>
  <c r="I71" i="5" s="1"/>
  <c r="I51" i="5"/>
  <c r="H51" i="5"/>
  <c r="G71" i="5" s="1"/>
  <c r="G51" i="5"/>
  <c r="F51" i="5"/>
  <c r="E51" i="5"/>
  <c r="D71" i="5" s="1"/>
  <c r="D51" i="5"/>
  <c r="U68" i="6"/>
  <c r="BP26" i="5"/>
  <c r="BQ26" i="5"/>
  <c r="BR26" i="5"/>
  <c r="BS26" i="5"/>
  <c r="BP27" i="5"/>
  <c r="BQ27" i="5"/>
  <c r="BR27" i="5"/>
  <c r="BS27" i="5"/>
  <c r="BP28" i="5"/>
  <c r="BQ28" i="5"/>
  <c r="BR28" i="5"/>
  <c r="BS28" i="5"/>
  <c r="BP29" i="5"/>
  <c r="BQ29" i="5"/>
  <c r="BR29" i="5"/>
  <c r="BS29" i="5"/>
  <c r="BP30" i="5"/>
  <c r="BQ30" i="5"/>
  <c r="BR30" i="5"/>
  <c r="BS30" i="5"/>
  <c r="BP31" i="5"/>
  <c r="BQ31" i="5"/>
  <c r="BR31" i="5"/>
  <c r="BS31" i="5"/>
  <c r="BP32" i="5"/>
  <c r="BQ32" i="5"/>
  <c r="BR32" i="5"/>
  <c r="BS32" i="5"/>
  <c r="BP33" i="5"/>
  <c r="BQ33" i="5"/>
  <c r="BR33" i="5"/>
  <c r="BS33" i="5"/>
  <c r="BP34" i="5"/>
  <c r="BQ34" i="5"/>
  <c r="BR34" i="5"/>
  <c r="BS34" i="5"/>
  <c r="BP35" i="5"/>
  <c r="BQ35" i="5"/>
  <c r="BR35" i="5"/>
  <c r="BS35" i="5"/>
  <c r="BP36" i="5"/>
  <c r="BQ36" i="5"/>
  <c r="BR36" i="5"/>
  <c r="BS36" i="5"/>
  <c r="BP37" i="5"/>
  <c r="BQ37" i="5"/>
  <c r="BR37" i="5"/>
  <c r="BS37" i="5"/>
  <c r="BP38" i="5"/>
  <c r="BQ38" i="5"/>
  <c r="BR38" i="5"/>
  <c r="BS38" i="5"/>
  <c r="BP39" i="5"/>
  <c r="BQ39" i="5"/>
  <c r="BR39" i="5"/>
  <c r="BS39" i="5"/>
  <c r="BP40" i="5"/>
  <c r="BQ40" i="5"/>
  <c r="BR40" i="5"/>
  <c r="BS40" i="5"/>
  <c r="BP41" i="5"/>
  <c r="BQ41" i="5"/>
  <c r="BR41" i="5"/>
  <c r="BS41" i="5"/>
  <c r="BP42" i="5"/>
  <c r="BQ42" i="5"/>
  <c r="BR42" i="5"/>
  <c r="BS42" i="5"/>
  <c r="T86" i="6"/>
  <c r="U52" i="6"/>
  <c r="U53" i="6"/>
  <c r="U54" i="6"/>
  <c r="U55" i="6"/>
  <c r="U56" i="6"/>
  <c r="U57" i="6"/>
  <c r="T77" i="6" s="1"/>
  <c r="U58" i="6"/>
  <c r="T78" i="6" s="1"/>
  <c r="U59" i="6"/>
  <c r="T79" i="6" s="1"/>
  <c r="U60" i="6"/>
  <c r="U61" i="6"/>
  <c r="T81" i="6" s="1"/>
  <c r="U62" i="6"/>
  <c r="U63" i="6"/>
  <c r="U64" i="6"/>
  <c r="U65" i="6"/>
  <c r="T85" i="6" s="1"/>
  <c r="U66" i="6"/>
  <c r="U67" i="6"/>
  <c r="T87" i="6" s="1"/>
  <c r="U51" i="6"/>
  <c r="T71" i="6" s="1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BP26" i="6"/>
  <c r="BQ26" i="6"/>
  <c r="BR26" i="6"/>
  <c r="BS26" i="6"/>
  <c r="BT26" i="6"/>
  <c r="BP27" i="6"/>
  <c r="BQ27" i="6"/>
  <c r="BR27" i="6"/>
  <c r="BS27" i="6"/>
  <c r="BT27" i="6"/>
  <c r="BP28" i="6"/>
  <c r="BQ28" i="6"/>
  <c r="BR28" i="6"/>
  <c r="BS28" i="6"/>
  <c r="BT28" i="6"/>
  <c r="BP29" i="6"/>
  <c r="BQ29" i="6"/>
  <c r="BR29" i="6"/>
  <c r="BS29" i="6"/>
  <c r="BT29" i="6"/>
  <c r="BP30" i="6"/>
  <c r="BQ30" i="6"/>
  <c r="BR30" i="6"/>
  <c r="BS30" i="6"/>
  <c r="BT30" i="6"/>
  <c r="BP31" i="6"/>
  <c r="BQ31" i="6"/>
  <c r="BR31" i="6"/>
  <c r="BS31" i="6"/>
  <c r="BT31" i="6"/>
  <c r="BP32" i="6"/>
  <c r="BQ32" i="6"/>
  <c r="BR32" i="6"/>
  <c r="BS32" i="6"/>
  <c r="BT32" i="6"/>
  <c r="BP33" i="6"/>
  <c r="BQ33" i="6"/>
  <c r="BR33" i="6"/>
  <c r="BS33" i="6"/>
  <c r="BT33" i="6"/>
  <c r="BP34" i="6"/>
  <c r="BQ34" i="6"/>
  <c r="BR34" i="6"/>
  <c r="BS34" i="6"/>
  <c r="BT34" i="6"/>
  <c r="BP35" i="6"/>
  <c r="BQ35" i="6"/>
  <c r="BR35" i="6"/>
  <c r="BS35" i="6"/>
  <c r="BT35" i="6"/>
  <c r="BP36" i="6"/>
  <c r="BQ36" i="6"/>
  <c r="BR36" i="6"/>
  <c r="BS36" i="6"/>
  <c r="BT36" i="6"/>
  <c r="BP37" i="6"/>
  <c r="BQ37" i="6"/>
  <c r="BR37" i="6"/>
  <c r="BS37" i="6"/>
  <c r="BT37" i="6"/>
  <c r="BP38" i="6"/>
  <c r="BQ38" i="6"/>
  <c r="BR38" i="6"/>
  <c r="BS38" i="6"/>
  <c r="BT38" i="6"/>
  <c r="BP39" i="6"/>
  <c r="BQ39" i="6"/>
  <c r="BR39" i="6"/>
  <c r="BS39" i="6"/>
  <c r="BT39" i="6"/>
  <c r="BP40" i="6"/>
  <c r="BQ40" i="6"/>
  <c r="BR40" i="6"/>
  <c r="BS40" i="6"/>
  <c r="BT40" i="6"/>
  <c r="BP41" i="6"/>
  <c r="BQ41" i="6"/>
  <c r="BR41" i="6"/>
  <c r="BS41" i="6"/>
  <c r="BT41" i="6"/>
  <c r="BP42" i="6"/>
  <c r="BQ42" i="6"/>
  <c r="BR42" i="6"/>
  <c r="BS42" i="6"/>
  <c r="BT42" i="6"/>
  <c r="BT43" i="6"/>
  <c r="BT25" i="6"/>
  <c r="BS25" i="6"/>
  <c r="BR25" i="6"/>
  <c r="BQ25" i="6"/>
  <c r="BS25" i="5"/>
  <c r="BR25" i="5"/>
  <c r="BQ25" i="5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51" i="7"/>
  <c r="BT42" i="7"/>
  <c r="BS42" i="7"/>
  <c r="BR42" i="7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BT41" i="7"/>
  <c r="BS41" i="7"/>
  <c r="BR41" i="7"/>
  <c r="BQ41" i="7"/>
  <c r="BP41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AZ41" i="7"/>
  <c r="AY41" i="7"/>
  <c r="AX41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BT40" i="7"/>
  <c r="BS40" i="7"/>
  <c r="BR40" i="7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BT39" i="7"/>
  <c r="BS39" i="7"/>
  <c r="BR39" i="7"/>
  <c r="BQ39" i="7"/>
  <c r="BP39" i="7"/>
  <c r="BO39" i="7"/>
  <c r="BN39" i="7"/>
  <c r="BM39" i="7"/>
  <c r="BL39" i="7"/>
  <c r="BK39" i="7"/>
  <c r="BJ39" i="7"/>
  <c r="BI39" i="7"/>
  <c r="BH39" i="7"/>
  <c r="BG39" i="7"/>
  <c r="BF39" i="7"/>
  <c r="BE39" i="7"/>
  <c r="BD39" i="7"/>
  <c r="BC39" i="7"/>
  <c r="BB39" i="7"/>
  <c r="BA39" i="7"/>
  <c r="AZ39" i="7"/>
  <c r="AY39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BT38" i="7"/>
  <c r="BS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Y38" i="7"/>
  <c r="AX38" i="7"/>
  <c r="AW38" i="7"/>
  <c r="AV38" i="7"/>
  <c r="AU38" i="7"/>
  <c r="AT38" i="7"/>
  <c r="AS38" i="7"/>
  <c r="AR38" i="7"/>
  <c r="AQ38" i="7"/>
  <c r="AP38" i="7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BT37" i="7"/>
  <c r="BS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AZ36" i="7"/>
  <c r="AY36" i="7"/>
  <c r="AX36" i="7"/>
  <c r="AW36" i="7"/>
  <c r="AV36" i="7"/>
  <c r="AU36" i="7"/>
  <c r="AT36" i="7"/>
  <c r="AS36" i="7"/>
  <c r="AR36" i="7"/>
  <c r="AQ36" i="7"/>
  <c r="AP36" i="7"/>
  <c r="AO36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BT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AZ35" i="7"/>
  <c r="AY35" i="7"/>
  <c r="AX35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AZ34" i="7"/>
  <c r="AY34" i="7"/>
  <c r="AX34" i="7"/>
  <c r="AW34" i="7"/>
  <c r="AV34" i="7"/>
  <c r="AU34" i="7"/>
  <c r="AT34" i="7"/>
  <c r="AS34" i="7"/>
  <c r="AR34" i="7"/>
  <c r="AQ34" i="7"/>
  <c r="AP34" i="7"/>
  <c r="AO34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BT33" i="7"/>
  <c r="BS33" i="7"/>
  <c r="BR33" i="7"/>
  <c r="BQ33" i="7"/>
  <c r="BP33" i="7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AZ33" i="7"/>
  <c r="AY33" i="7"/>
  <c r="AX33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BT32" i="7"/>
  <c r="BS32" i="7"/>
  <c r="BR32" i="7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AZ32" i="7"/>
  <c r="AY32" i="7"/>
  <c r="AX32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BT31" i="7"/>
  <c r="BS31" i="7"/>
  <c r="BR31" i="7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BT30" i="7"/>
  <c r="BS30" i="7"/>
  <c r="BR30" i="7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AZ30" i="7"/>
  <c r="AY30" i="7"/>
  <c r="AX30" i="7"/>
  <c r="AW30" i="7"/>
  <c r="AV30" i="7"/>
  <c r="AU30" i="7"/>
  <c r="AT30" i="7"/>
  <c r="AS30" i="7"/>
  <c r="AR30" i="7"/>
  <c r="AQ30" i="7"/>
  <c r="AP30" i="7"/>
  <c r="AO30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BT29" i="7"/>
  <c r="BS29" i="7"/>
  <c r="BR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BT28" i="7"/>
  <c r="BS28" i="7"/>
  <c r="BR28" i="7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AZ28" i="7"/>
  <c r="AY28" i="7"/>
  <c r="AX28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BT27" i="7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AZ27" i="7"/>
  <c r="AY27" i="7"/>
  <c r="AX27" i="7"/>
  <c r="AW27" i="7"/>
  <c r="AV27" i="7"/>
  <c r="AU27" i="7"/>
  <c r="AT27" i="7"/>
  <c r="AS27" i="7"/>
  <c r="AR27" i="7"/>
  <c r="AQ27" i="7"/>
  <c r="AP27" i="7"/>
  <c r="AO27" i="7"/>
  <c r="AN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BT26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BT43" i="7"/>
  <c r="BR25" i="7"/>
  <c r="BS25" i="7"/>
  <c r="BT25" i="7"/>
  <c r="BQ25" i="7"/>
  <c r="AB33" i="22"/>
  <c r="AB22" i="22"/>
  <c r="BP27" i="19"/>
  <c r="BP28" i="19"/>
  <c r="BP29" i="19"/>
  <c r="BP30" i="19"/>
  <c r="BP31" i="19"/>
  <c r="BP32" i="19"/>
  <c r="BP33" i="19"/>
  <c r="BP34" i="19"/>
  <c r="BP35" i="19"/>
  <c r="BP36" i="19"/>
  <c r="BP37" i="19"/>
  <c r="BP38" i="19"/>
  <c r="BP39" i="19"/>
  <c r="BP40" i="19"/>
  <c r="BP41" i="19"/>
  <c r="BP42" i="19"/>
  <c r="BP26" i="19"/>
  <c r="BP27" i="20"/>
  <c r="BP28" i="20"/>
  <c r="BP29" i="20"/>
  <c r="BP30" i="20"/>
  <c r="BP31" i="20"/>
  <c r="BP32" i="20"/>
  <c r="BP33" i="20"/>
  <c r="BP34" i="20"/>
  <c r="BP35" i="20"/>
  <c r="BP36" i="20"/>
  <c r="BP37" i="20"/>
  <c r="BP38" i="20"/>
  <c r="BP39" i="20"/>
  <c r="BP40" i="20"/>
  <c r="BP41" i="20"/>
  <c r="BP42" i="20"/>
  <c r="BP26" i="20"/>
  <c r="BP27" i="17"/>
  <c r="BP28" i="17"/>
  <c r="BP29" i="17"/>
  <c r="BP30" i="17"/>
  <c r="BP31" i="17"/>
  <c r="BP32" i="17"/>
  <c r="BP33" i="17"/>
  <c r="BP34" i="17"/>
  <c r="BP35" i="17"/>
  <c r="BP36" i="17"/>
  <c r="BP37" i="17"/>
  <c r="BP38" i="17"/>
  <c r="BP39" i="17"/>
  <c r="BP40" i="17"/>
  <c r="BP41" i="17"/>
  <c r="BP42" i="17"/>
  <c r="BP26" i="17"/>
  <c r="BP27" i="18"/>
  <c r="BP28" i="18"/>
  <c r="BP29" i="18"/>
  <c r="BP30" i="18"/>
  <c r="BP31" i="18"/>
  <c r="BP32" i="18"/>
  <c r="BP33" i="18"/>
  <c r="BP34" i="18"/>
  <c r="BP35" i="18"/>
  <c r="BP36" i="18"/>
  <c r="BP37" i="18"/>
  <c r="BP38" i="18"/>
  <c r="BP39" i="18"/>
  <c r="BP40" i="18"/>
  <c r="BP41" i="18"/>
  <c r="BP42" i="18"/>
  <c r="BP26" i="18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26" i="4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51" i="7"/>
  <c r="T80" i="6" l="1"/>
  <c r="T72" i="6"/>
  <c r="T84" i="6"/>
  <c r="T76" i="6"/>
  <c r="T83" i="6"/>
  <c r="T75" i="6"/>
  <c r="T74" i="6"/>
  <c r="T73" i="6"/>
  <c r="T82" i="6"/>
  <c r="K83" i="17"/>
  <c r="D71" i="17"/>
  <c r="L71" i="17"/>
  <c r="T71" i="17"/>
  <c r="J72" i="17"/>
  <c r="R72" i="17"/>
  <c r="H73" i="17"/>
  <c r="P73" i="17"/>
  <c r="F74" i="17"/>
  <c r="N74" i="17"/>
  <c r="D75" i="17"/>
  <c r="L75" i="17"/>
  <c r="T75" i="17"/>
  <c r="J76" i="17"/>
  <c r="R76" i="17"/>
  <c r="H77" i="17"/>
  <c r="P77" i="17"/>
  <c r="F78" i="17"/>
  <c r="N78" i="17"/>
  <c r="D79" i="17"/>
  <c r="L79" i="17"/>
  <c r="T79" i="17"/>
  <c r="J80" i="17"/>
  <c r="R80" i="17"/>
  <c r="H81" i="17"/>
  <c r="P81" i="17"/>
  <c r="F82" i="17"/>
  <c r="N82" i="17"/>
  <c r="D83" i="17"/>
  <c r="L83" i="17"/>
  <c r="T83" i="17"/>
  <c r="J84" i="17"/>
  <c r="R84" i="17"/>
  <c r="H85" i="17"/>
  <c r="P85" i="17"/>
  <c r="F86" i="17"/>
  <c r="N86" i="17"/>
  <c r="D87" i="17"/>
  <c r="T87" i="17"/>
  <c r="M75" i="17"/>
  <c r="H71" i="17"/>
  <c r="E72" i="17"/>
  <c r="N72" i="17"/>
  <c r="H75" i="17"/>
  <c r="P75" i="17"/>
  <c r="E76" i="17"/>
  <c r="L77" i="17"/>
  <c r="P79" i="17"/>
  <c r="M80" i="17"/>
  <c r="D81" i="17"/>
  <c r="T81" i="17"/>
  <c r="H83" i="17"/>
  <c r="P83" i="17"/>
  <c r="M84" i="17"/>
  <c r="L85" i="17"/>
  <c r="I86" i="17"/>
  <c r="I71" i="17"/>
  <c r="Q71" i="17"/>
  <c r="G72" i="17"/>
  <c r="O72" i="17"/>
  <c r="E73" i="17"/>
  <c r="M73" i="17"/>
  <c r="K74" i="17"/>
  <c r="S74" i="17"/>
  <c r="I75" i="17"/>
  <c r="Q75" i="17"/>
  <c r="G76" i="17"/>
  <c r="O76" i="17"/>
  <c r="E77" i="17"/>
  <c r="M77" i="17"/>
  <c r="K78" i="17"/>
  <c r="S78" i="17"/>
  <c r="I79" i="17"/>
  <c r="Q79" i="17"/>
  <c r="G80" i="17"/>
  <c r="O80" i="17"/>
  <c r="E81" i="17"/>
  <c r="M81" i="17"/>
  <c r="K82" i="17"/>
  <c r="S82" i="17"/>
  <c r="I83" i="17"/>
  <c r="Q83" i="17"/>
  <c r="G84" i="17"/>
  <c r="O84" i="17"/>
  <c r="E85" i="17"/>
  <c r="M85" i="17"/>
  <c r="K86" i="17"/>
  <c r="S86" i="17"/>
  <c r="I87" i="17"/>
  <c r="Q87" i="17"/>
  <c r="M71" i="17"/>
  <c r="K72" i="17"/>
  <c r="S72" i="17"/>
  <c r="Q73" i="17"/>
  <c r="G74" i="17"/>
  <c r="O74" i="17"/>
  <c r="E75" i="17"/>
  <c r="K76" i="17"/>
  <c r="I77" i="17"/>
  <c r="Q77" i="17"/>
  <c r="O78" i="17"/>
  <c r="K80" i="17"/>
  <c r="S80" i="17"/>
  <c r="I81" i="17"/>
  <c r="Q81" i="17"/>
  <c r="G82" i="17"/>
  <c r="E83" i="17"/>
  <c r="M83" i="17"/>
  <c r="K84" i="17"/>
  <c r="S84" i="17"/>
  <c r="Q85" i="17"/>
  <c r="G86" i="17"/>
  <c r="O86" i="17"/>
  <c r="E87" i="17"/>
  <c r="M87" i="17"/>
  <c r="H74" i="17"/>
  <c r="G75" i="17"/>
  <c r="L76" i="17"/>
  <c r="J77" i="17"/>
  <c r="H78" i="17"/>
  <c r="P78" i="17"/>
  <c r="N79" i="17"/>
  <c r="G83" i="17"/>
  <c r="N83" i="17"/>
  <c r="E84" i="17"/>
  <c r="L84" i="17"/>
  <c r="T84" i="17"/>
  <c r="R85" i="17"/>
  <c r="H86" i="17"/>
  <c r="G87" i="17"/>
  <c r="O87" i="17"/>
  <c r="P71" i="17"/>
  <c r="F72" i="17"/>
  <c r="D73" i="17"/>
  <c r="T73" i="17"/>
  <c r="F76" i="17"/>
  <c r="N76" i="17"/>
  <c r="T77" i="17"/>
  <c r="J78" i="17"/>
  <c r="R78" i="17"/>
  <c r="F80" i="17"/>
  <c r="N80" i="17"/>
  <c r="L81" i="17"/>
  <c r="N84" i="17"/>
  <c r="D85" i="17"/>
  <c r="H87" i="17"/>
  <c r="H84" i="17"/>
  <c r="P84" i="17"/>
  <c r="F85" i="17"/>
  <c r="O75" i="17"/>
  <c r="I73" i="17"/>
  <c r="G78" i="17"/>
  <c r="E79" i="17"/>
  <c r="M79" i="17"/>
  <c r="P82" i="17"/>
  <c r="N87" i="17"/>
  <c r="J74" i="17"/>
  <c r="R74" i="17"/>
  <c r="J82" i="17"/>
  <c r="R82" i="17"/>
  <c r="O79" i="17"/>
  <c r="K77" i="17"/>
  <c r="J71" i="17"/>
  <c r="P72" i="17"/>
  <c r="D74" i="17"/>
  <c r="L74" i="17"/>
  <c r="T74" i="17"/>
  <c r="H76" i="17"/>
  <c r="F77" i="17"/>
  <c r="N77" i="17"/>
  <c r="D78" i="17"/>
  <c r="L78" i="17"/>
  <c r="T78" i="17"/>
  <c r="J79" i="17"/>
  <c r="H80" i="17"/>
  <c r="L82" i="17"/>
  <c r="T82" i="17"/>
  <c r="N85" i="17"/>
  <c r="T86" i="17"/>
  <c r="J87" i="17"/>
  <c r="L87" i="17"/>
  <c r="O83" i="17"/>
  <c r="D76" i="18"/>
  <c r="H78" i="18"/>
  <c r="J85" i="18"/>
  <c r="H71" i="18"/>
  <c r="P71" i="18"/>
  <c r="N72" i="18"/>
  <c r="D73" i="18"/>
  <c r="L73" i="18"/>
  <c r="T73" i="18"/>
  <c r="J74" i="18"/>
  <c r="J82" i="18"/>
  <c r="M73" i="18"/>
  <c r="D74" i="18"/>
  <c r="L74" i="18"/>
  <c r="I75" i="18"/>
  <c r="Q75" i="18"/>
  <c r="G76" i="18"/>
  <c r="E77" i="18"/>
  <c r="M77" i="18"/>
  <c r="K78" i="18"/>
  <c r="D82" i="18"/>
  <c r="K82" i="18"/>
  <c r="I83" i="18"/>
  <c r="Q83" i="18"/>
  <c r="O84" i="18"/>
  <c r="E85" i="18"/>
  <c r="M85" i="18"/>
  <c r="K86" i="18"/>
  <c r="S86" i="18"/>
  <c r="I87" i="18"/>
  <c r="Q87" i="18"/>
  <c r="E83" i="18"/>
  <c r="I85" i="18"/>
  <c r="E87" i="18"/>
  <c r="D68" i="18"/>
  <c r="K71" i="18"/>
  <c r="S71" i="18"/>
  <c r="I72" i="18"/>
  <c r="Q72" i="18"/>
  <c r="G73" i="18"/>
  <c r="O73" i="18"/>
  <c r="E74" i="18"/>
  <c r="M74" i="18"/>
  <c r="K75" i="18"/>
  <c r="S75" i="18"/>
  <c r="I76" i="18"/>
  <c r="Q76" i="18"/>
  <c r="G77" i="18"/>
  <c r="O77" i="18"/>
  <c r="E78" i="18"/>
  <c r="M78" i="18"/>
  <c r="K79" i="18"/>
  <c r="S79" i="18"/>
  <c r="I80" i="18"/>
  <c r="Q80" i="18"/>
  <c r="G81" i="18"/>
  <c r="O81" i="18"/>
  <c r="E82" i="18"/>
  <c r="M82" i="18"/>
  <c r="K83" i="18"/>
  <c r="S83" i="18"/>
  <c r="I84" i="18"/>
  <c r="Q84" i="18"/>
  <c r="G85" i="18"/>
  <c r="O85" i="18"/>
  <c r="E86" i="18"/>
  <c r="M86" i="18"/>
  <c r="K87" i="18"/>
  <c r="S87" i="18"/>
  <c r="M72" i="18"/>
  <c r="K77" i="18"/>
  <c r="O79" i="18"/>
  <c r="I86" i="18"/>
  <c r="R74" i="18"/>
  <c r="H75" i="18"/>
  <c r="P75" i="18"/>
  <c r="F76" i="18"/>
  <c r="N76" i="18"/>
  <c r="D77" i="18"/>
  <c r="L77" i="18"/>
  <c r="T77" i="18"/>
  <c r="J78" i="18"/>
  <c r="R78" i="18"/>
  <c r="H79" i="18"/>
  <c r="P79" i="18"/>
  <c r="F80" i="18"/>
  <c r="N80" i="18"/>
  <c r="D81" i="18"/>
  <c r="L81" i="18"/>
  <c r="T81" i="18"/>
  <c r="R82" i="18"/>
  <c r="H83" i="18"/>
  <c r="P83" i="18"/>
  <c r="F84" i="18"/>
  <c r="N84" i="18"/>
  <c r="D85" i="18"/>
  <c r="L85" i="18"/>
  <c r="T85" i="18"/>
  <c r="J86" i="18"/>
  <c r="R86" i="18"/>
  <c r="H87" i="18"/>
  <c r="P87" i="18"/>
  <c r="E71" i="18"/>
  <c r="D72" i="18"/>
  <c r="F75" i="18"/>
  <c r="T76" i="18"/>
  <c r="E79" i="18"/>
  <c r="D80" i="18"/>
  <c r="G82" i="18"/>
  <c r="F83" i="18"/>
  <c r="D84" i="18"/>
  <c r="L84" i="18"/>
  <c r="F87" i="18"/>
  <c r="I74" i="18"/>
  <c r="Q74" i="18"/>
  <c r="G75" i="18"/>
  <c r="O75" i="18"/>
  <c r="I82" i="18"/>
  <c r="Q82" i="18"/>
  <c r="G83" i="18"/>
  <c r="O83" i="18"/>
  <c r="S74" i="18"/>
  <c r="S78" i="18"/>
  <c r="I79" i="18"/>
  <c r="Q79" i="18"/>
  <c r="E81" i="18"/>
  <c r="T81" i="19"/>
  <c r="T76" i="19"/>
  <c r="T80" i="19"/>
  <c r="T84" i="19"/>
  <c r="I71" i="19"/>
  <c r="Q79" i="19"/>
  <c r="K73" i="19"/>
  <c r="K77" i="19"/>
  <c r="Q78" i="19"/>
  <c r="E80" i="19"/>
  <c r="S81" i="19"/>
  <c r="K85" i="19"/>
  <c r="J74" i="19"/>
  <c r="M73" i="19"/>
  <c r="I75" i="19"/>
  <c r="G80" i="19"/>
  <c r="S82" i="19"/>
  <c r="Q87" i="19"/>
  <c r="J75" i="19"/>
  <c r="Q75" i="19"/>
  <c r="K78" i="19"/>
  <c r="K82" i="19"/>
  <c r="S86" i="19"/>
  <c r="G73" i="19"/>
  <c r="I80" i="19"/>
  <c r="Q80" i="19"/>
  <c r="G81" i="19"/>
  <c r="O81" i="19"/>
  <c r="M82" i="19"/>
  <c r="S83" i="19"/>
  <c r="G85" i="19"/>
  <c r="N72" i="19"/>
  <c r="N80" i="19"/>
  <c r="M77" i="19"/>
  <c r="M81" i="19"/>
  <c r="K86" i="19"/>
  <c r="F78" i="19"/>
  <c r="L79" i="19"/>
  <c r="R80" i="19"/>
  <c r="H81" i="19"/>
  <c r="P81" i="19"/>
  <c r="D83" i="19"/>
  <c r="L83" i="19"/>
  <c r="T83" i="19"/>
  <c r="R84" i="19"/>
  <c r="P85" i="19"/>
  <c r="F86" i="19"/>
  <c r="D87" i="19"/>
  <c r="L87" i="19"/>
  <c r="S74" i="19"/>
  <c r="E77" i="19"/>
  <c r="S78" i="19"/>
  <c r="E81" i="19"/>
  <c r="I87" i="19"/>
  <c r="G74" i="19"/>
  <c r="E75" i="19"/>
  <c r="I77" i="19"/>
  <c r="G78" i="19"/>
  <c r="M79" i="19"/>
  <c r="E87" i="19"/>
  <c r="O71" i="19"/>
  <c r="E84" i="19"/>
  <c r="I74" i="19"/>
  <c r="F71" i="19"/>
  <c r="D76" i="19"/>
  <c r="O78" i="19"/>
  <c r="P86" i="19"/>
  <c r="P78" i="19"/>
  <c r="D80" i="19"/>
  <c r="J85" i="19"/>
  <c r="H71" i="19"/>
  <c r="P71" i="19"/>
  <c r="D73" i="19"/>
  <c r="L73" i="19"/>
  <c r="T73" i="19"/>
  <c r="R74" i="19"/>
  <c r="H75" i="19"/>
  <c r="P75" i="19"/>
  <c r="F76" i="19"/>
  <c r="N76" i="19"/>
  <c r="D77" i="19"/>
  <c r="L77" i="19"/>
  <c r="T77" i="19"/>
  <c r="J78" i="19"/>
  <c r="H79" i="19"/>
  <c r="P79" i="19"/>
  <c r="D81" i="19"/>
  <c r="L81" i="19"/>
  <c r="J82" i="19"/>
  <c r="R82" i="19"/>
  <c r="H83" i="19"/>
  <c r="P83" i="19"/>
  <c r="F84" i="19"/>
  <c r="N84" i="19"/>
  <c r="D85" i="19"/>
  <c r="L85" i="19"/>
  <c r="T85" i="19"/>
  <c r="R86" i="19"/>
  <c r="H87" i="19"/>
  <c r="P87" i="19"/>
  <c r="O75" i="19"/>
  <c r="G83" i="19"/>
  <c r="G76" i="19"/>
  <c r="O76" i="19"/>
  <c r="I83" i="19"/>
  <c r="Q83" i="19"/>
  <c r="G84" i="19"/>
  <c r="O84" i="19"/>
  <c r="E85" i="19"/>
  <c r="M85" i="19"/>
  <c r="K74" i="19"/>
  <c r="N82" i="19"/>
  <c r="I82" i="19"/>
  <c r="G75" i="19"/>
  <c r="Q82" i="19"/>
  <c r="E82" i="19"/>
  <c r="K83" i="19"/>
  <c r="I84" i="19"/>
  <c r="Q84" i="19"/>
  <c r="Q74" i="19"/>
  <c r="O83" i="19"/>
  <c r="J72" i="19"/>
  <c r="K76" i="19"/>
  <c r="N78" i="19"/>
  <c r="D79" i="19"/>
  <c r="T79" i="19"/>
  <c r="J80" i="19"/>
  <c r="T87" i="19"/>
  <c r="E73" i="19"/>
  <c r="E80" i="20"/>
  <c r="O73" i="20"/>
  <c r="N87" i="20"/>
  <c r="Q71" i="20"/>
  <c r="J71" i="20"/>
  <c r="R71" i="20"/>
  <c r="H72" i="20"/>
  <c r="P72" i="20"/>
  <c r="F73" i="20"/>
  <c r="D74" i="20"/>
  <c r="L74" i="20"/>
  <c r="T74" i="20"/>
  <c r="J75" i="20"/>
  <c r="R75" i="20"/>
  <c r="H76" i="20"/>
  <c r="P76" i="20"/>
  <c r="N77" i="20"/>
  <c r="D78" i="20"/>
  <c r="L78" i="20"/>
  <c r="T78" i="20"/>
  <c r="P80" i="20"/>
  <c r="F81" i="20"/>
  <c r="N81" i="20"/>
  <c r="D82" i="20"/>
  <c r="L82" i="20"/>
  <c r="T82" i="20"/>
  <c r="J83" i="20"/>
  <c r="R83" i="20"/>
  <c r="H84" i="20"/>
  <c r="P84" i="20"/>
  <c r="F85" i="20"/>
  <c r="N85" i="20"/>
  <c r="D86" i="20"/>
  <c r="L86" i="20"/>
  <c r="T86" i="20"/>
  <c r="J87" i="20"/>
  <c r="R87" i="20"/>
  <c r="K82" i="20"/>
  <c r="I79" i="20"/>
  <c r="M71" i="20"/>
  <c r="K72" i="20"/>
  <c r="S72" i="20"/>
  <c r="I73" i="20"/>
  <c r="Q73" i="20"/>
  <c r="G74" i="20"/>
  <c r="O74" i="20"/>
  <c r="E75" i="20"/>
  <c r="M75" i="20"/>
  <c r="K76" i="20"/>
  <c r="I77" i="20"/>
  <c r="Q77" i="20"/>
  <c r="G78" i="20"/>
  <c r="O78" i="20"/>
  <c r="E79" i="20"/>
  <c r="M79" i="20"/>
  <c r="K80" i="20"/>
  <c r="S80" i="20"/>
  <c r="I81" i="20"/>
  <c r="Q81" i="20"/>
  <c r="G82" i="20"/>
  <c r="O82" i="20"/>
  <c r="E83" i="20"/>
  <c r="M83" i="20"/>
  <c r="K84" i="20"/>
  <c r="S84" i="20"/>
  <c r="I85" i="20"/>
  <c r="Q85" i="20"/>
  <c r="G86" i="20"/>
  <c r="E87" i="20"/>
  <c r="M87" i="20"/>
  <c r="L84" i="20"/>
  <c r="R85" i="20"/>
  <c r="H86" i="20"/>
  <c r="N73" i="20"/>
  <c r="G71" i="20"/>
  <c r="M72" i="20"/>
  <c r="T73" i="20"/>
  <c r="P75" i="20"/>
  <c r="E76" i="20"/>
  <c r="L77" i="20"/>
  <c r="J78" i="20"/>
  <c r="Q78" i="20"/>
  <c r="M80" i="20"/>
  <c r="D81" i="20"/>
  <c r="Q82" i="20"/>
  <c r="E84" i="20"/>
  <c r="T85" i="20"/>
  <c r="I71" i="20"/>
  <c r="G72" i="20"/>
  <c r="O72" i="20"/>
  <c r="K74" i="20"/>
  <c r="S74" i="20"/>
  <c r="I75" i="20"/>
  <c r="Q75" i="20"/>
  <c r="G76" i="20"/>
  <c r="O76" i="20"/>
  <c r="E77" i="20"/>
  <c r="M77" i="20"/>
  <c r="S78" i="20"/>
  <c r="Q79" i="20"/>
  <c r="G80" i="20"/>
  <c r="O80" i="20"/>
  <c r="E81" i="20"/>
  <c r="M81" i="20"/>
  <c r="S82" i="20"/>
  <c r="I83" i="20"/>
  <c r="Q83" i="20"/>
  <c r="G84" i="20"/>
  <c r="O84" i="20"/>
  <c r="E85" i="20"/>
  <c r="M85" i="20"/>
  <c r="K86" i="20"/>
  <c r="S86" i="20"/>
  <c r="I87" i="20"/>
  <c r="Q87" i="20"/>
  <c r="T71" i="20"/>
  <c r="H73" i="20"/>
  <c r="P73" i="20"/>
  <c r="D75" i="20"/>
  <c r="L75" i="20"/>
  <c r="F78" i="20"/>
  <c r="N78" i="20"/>
  <c r="L79" i="20"/>
  <c r="T79" i="20"/>
  <c r="F82" i="20"/>
  <c r="D83" i="20"/>
  <c r="L83" i="20"/>
  <c r="R84" i="20"/>
  <c r="P85" i="20"/>
  <c r="D72" i="20"/>
  <c r="L72" i="20"/>
  <c r="F75" i="20"/>
  <c r="N75" i="20"/>
  <c r="J77" i="20"/>
  <c r="J81" i="20"/>
  <c r="T76" i="20"/>
  <c r="D80" i="20"/>
  <c r="P86" i="20"/>
  <c r="L73" i="20"/>
  <c r="T77" i="20"/>
  <c r="P79" i="20"/>
  <c r="T81" i="20"/>
  <c r="H83" i="20"/>
  <c r="I78" i="20"/>
  <c r="E73" i="20"/>
  <c r="M73" i="20"/>
  <c r="K78" i="20"/>
  <c r="F77" i="20"/>
  <c r="J79" i="20"/>
  <c r="R79" i="20"/>
  <c r="H80" i="20"/>
  <c r="K77" i="20"/>
  <c r="D68" i="20"/>
  <c r="J84" i="20"/>
  <c r="S85" i="20"/>
  <c r="S73" i="20"/>
  <c r="G81" i="9"/>
  <c r="O81" i="9"/>
  <c r="N71" i="9"/>
  <c r="P74" i="9"/>
  <c r="M72" i="9"/>
  <c r="I86" i="9"/>
  <c r="Q86" i="9"/>
  <c r="G87" i="9"/>
  <c r="J74" i="9"/>
  <c r="F76" i="9"/>
  <c r="I71" i="9"/>
  <c r="E77" i="9"/>
  <c r="M77" i="9"/>
  <c r="M81" i="9"/>
  <c r="O84" i="9"/>
  <c r="K86" i="9"/>
  <c r="F71" i="9"/>
  <c r="D72" i="9"/>
  <c r="L72" i="9"/>
  <c r="J73" i="9"/>
  <c r="R73" i="9"/>
  <c r="F75" i="9"/>
  <c r="N75" i="9"/>
  <c r="L76" i="9"/>
  <c r="J77" i="9"/>
  <c r="R77" i="9"/>
  <c r="H78" i="9"/>
  <c r="P78" i="9"/>
  <c r="F79" i="9"/>
  <c r="N79" i="9"/>
  <c r="H82" i="9"/>
  <c r="P82" i="9"/>
  <c r="F83" i="9"/>
  <c r="N83" i="9"/>
  <c r="J85" i="9"/>
  <c r="S73" i="9"/>
  <c r="S77" i="9"/>
  <c r="S81" i="9"/>
  <c r="N87" i="9"/>
  <c r="H74" i="9"/>
  <c r="F72" i="9"/>
  <c r="N72" i="9"/>
  <c r="H75" i="9"/>
  <c r="P75" i="9"/>
  <c r="J78" i="9"/>
  <c r="R78" i="9"/>
  <c r="J82" i="9"/>
  <c r="R82" i="9"/>
  <c r="D85" i="9"/>
  <c r="L85" i="9"/>
  <c r="F87" i="9"/>
  <c r="P86" i="9"/>
  <c r="K71" i="9"/>
  <c r="S71" i="9"/>
  <c r="I72" i="9"/>
  <c r="Q72" i="9"/>
  <c r="K75" i="9"/>
  <c r="G77" i="9"/>
  <c r="O77" i="9"/>
  <c r="E78" i="9"/>
  <c r="M78" i="9"/>
  <c r="E82" i="9"/>
  <c r="M82" i="9"/>
  <c r="I84" i="9"/>
  <c r="Q84" i="9"/>
  <c r="G85" i="9"/>
  <c r="O85" i="9"/>
  <c r="K87" i="9"/>
  <c r="D68" i="9"/>
  <c r="E71" i="9"/>
  <c r="M71" i="9"/>
  <c r="G74" i="9"/>
  <c r="O74" i="9"/>
  <c r="T71" i="9"/>
  <c r="D71" i="9"/>
  <c r="E86" i="9"/>
  <c r="Q80" i="9"/>
  <c r="K83" i="9"/>
  <c r="L79" i="9"/>
  <c r="K78" i="9"/>
  <c r="J76" i="9"/>
  <c r="Q75" i="9"/>
  <c r="I75" i="9"/>
  <c r="P73" i="9"/>
  <c r="H73" i="9"/>
  <c r="O72" i="9"/>
  <c r="G72" i="9"/>
  <c r="M74" i="9"/>
  <c r="S78" i="9"/>
  <c r="S82" i="9"/>
  <c r="S86" i="9"/>
  <c r="M86" i="9"/>
  <c r="I80" i="9"/>
  <c r="E74" i="9"/>
  <c r="T72" i="9"/>
  <c r="T80" i="9"/>
  <c r="T84" i="9"/>
  <c r="T79" i="9"/>
  <c r="T77" i="9"/>
  <c r="S79" i="9"/>
  <c r="T83" i="9"/>
  <c r="T78" i="9"/>
  <c r="S80" i="9"/>
  <c r="S72" i="9"/>
  <c r="T75" i="9"/>
  <c r="T82" i="9"/>
  <c r="T86" i="9"/>
  <c r="T81" i="9"/>
  <c r="T73" i="9"/>
  <c r="T81" i="4"/>
  <c r="K73" i="4"/>
  <c r="P78" i="4"/>
  <c r="N79" i="4"/>
  <c r="T80" i="4"/>
  <c r="J81" i="4"/>
  <c r="S81" i="4"/>
  <c r="H82" i="4"/>
  <c r="P82" i="4"/>
  <c r="H79" i="4"/>
  <c r="O72" i="4"/>
  <c r="E73" i="4"/>
  <c r="M73" i="4"/>
  <c r="K74" i="4"/>
  <c r="S74" i="4"/>
  <c r="I75" i="4"/>
  <c r="G76" i="4"/>
  <c r="E77" i="4"/>
  <c r="G80" i="4"/>
  <c r="O80" i="4"/>
  <c r="E81" i="4"/>
  <c r="M81" i="4"/>
  <c r="I83" i="4"/>
  <c r="Q83" i="4"/>
  <c r="O84" i="4"/>
  <c r="E85" i="4"/>
  <c r="M85" i="4"/>
  <c r="F80" i="4"/>
  <c r="J71" i="4"/>
  <c r="R71" i="4"/>
  <c r="H72" i="4"/>
  <c r="P72" i="4"/>
  <c r="F73" i="4"/>
  <c r="N73" i="4"/>
  <c r="T74" i="4"/>
  <c r="J75" i="4"/>
  <c r="P76" i="4"/>
  <c r="D78" i="4"/>
  <c r="L78" i="4"/>
  <c r="T78" i="4"/>
  <c r="J79" i="4"/>
  <c r="R79" i="4"/>
  <c r="H80" i="4"/>
  <c r="P80" i="4"/>
  <c r="F81" i="4"/>
  <c r="N81" i="4"/>
  <c r="T82" i="4"/>
  <c r="J83" i="4"/>
  <c r="R83" i="4"/>
  <c r="H84" i="4"/>
  <c r="P84" i="4"/>
  <c r="F85" i="4"/>
  <c r="N85" i="4"/>
  <c r="D86" i="4"/>
  <c r="J87" i="4"/>
  <c r="R87" i="4"/>
  <c r="J74" i="4"/>
  <c r="P83" i="4"/>
  <c r="M71" i="4"/>
  <c r="E79" i="4"/>
  <c r="K84" i="4"/>
  <c r="N72" i="4"/>
  <c r="J73" i="4"/>
  <c r="H73" i="4"/>
  <c r="L75" i="4"/>
  <c r="H77" i="4"/>
  <c r="R80" i="4"/>
  <c r="L83" i="4"/>
  <c r="H85" i="4"/>
  <c r="M74" i="4"/>
  <c r="I76" i="4"/>
  <c r="G77" i="4"/>
  <c r="E82" i="4"/>
  <c r="D82" i="4"/>
  <c r="D75" i="4"/>
  <c r="R76" i="4"/>
  <c r="L79" i="4"/>
  <c r="P81" i="4"/>
  <c r="D87" i="4"/>
  <c r="D68" i="4"/>
  <c r="K72" i="4"/>
  <c r="Q73" i="4"/>
  <c r="K76" i="4"/>
  <c r="S76" i="4"/>
  <c r="Q77" i="4"/>
  <c r="G78" i="4"/>
  <c r="O78" i="4"/>
  <c r="M79" i="4"/>
  <c r="S80" i="4"/>
  <c r="I81" i="4"/>
  <c r="S84" i="4"/>
  <c r="Q85" i="4"/>
  <c r="G86" i="4"/>
  <c r="E87" i="4"/>
  <c r="M87" i="4"/>
  <c r="T71" i="4"/>
  <c r="F74" i="4"/>
  <c r="N74" i="4"/>
  <c r="J76" i="4"/>
  <c r="P77" i="4"/>
  <c r="F78" i="4"/>
  <c r="J80" i="4"/>
  <c r="D83" i="4"/>
  <c r="R84" i="4"/>
  <c r="P85" i="4"/>
  <c r="T87" i="4"/>
  <c r="D72" i="4"/>
  <c r="R73" i="4"/>
  <c r="P74" i="4"/>
  <c r="J77" i="4"/>
  <c r="H86" i="4"/>
  <c r="N87" i="4"/>
  <c r="P73" i="4"/>
  <c r="N78" i="4"/>
  <c r="H81" i="4"/>
  <c r="T83" i="4"/>
  <c r="L87" i="4"/>
  <c r="H75" i="4"/>
  <c r="K81" i="4"/>
  <c r="F84" i="4"/>
  <c r="L74" i="4"/>
  <c r="H76" i="4"/>
  <c r="N82" i="4"/>
  <c r="F86" i="4"/>
  <c r="N76" i="4"/>
  <c r="D71" i="4"/>
  <c r="J72" i="4"/>
  <c r="R72" i="4"/>
  <c r="T75" i="4"/>
  <c r="T79" i="4"/>
  <c r="F82" i="4"/>
  <c r="N86" i="4"/>
  <c r="I72" i="4"/>
  <c r="Q72" i="4"/>
  <c r="G73" i="4"/>
  <c r="O73" i="4"/>
  <c r="E74" i="4"/>
  <c r="K75" i="4"/>
  <c r="M78" i="4"/>
  <c r="S79" i="4"/>
  <c r="I80" i="4"/>
  <c r="Q80" i="4"/>
  <c r="G81" i="4"/>
  <c r="O81" i="4"/>
  <c r="Q84" i="4"/>
  <c r="E86" i="4"/>
  <c r="M86" i="4"/>
  <c r="K87" i="4"/>
  <c r="L71" i="4"/>
  <c r="T73" i="4"/>
  <c r="P75" i="4"/>
  <c r="D79" i="4"/>
  <c r="L81" i="4"/>
  <c r="J84" i="4"/>
  <c r="E68" i="19"/>
  <c r="D71" i="19"/>
  <c r="L71" i="19"/>
  <c r="M71" i="19"/>
  <c r="O74" i="19"/>
  <c r="N74" i="19"/>
  <c r="Q77" i="19"/>
  <c r="P77" i="19"/>
  <c r="J76" i="19"/>
  <c r="K71" i="20"/>
  <c r="I76" i="20"/>
  <c r="N83" i="4"/>
  <c r="Q71" i="19"/>
  <c r="I79" i="19"/>
  <c r="I72" i="20"/>
  <c r="G73" i="20"/>
  <c r="Q76" i="20"/>
  <c r="O77" i="20"/>
  <c r="E78" i="20"/>
  <c r="Q80" i="20"/>
  <c r="E82" i="20"/>
  <c r="K83" i="20"/>
  <c r="G85" i="20"/>
  <c r="O85" i="20"/>
  <c r="M86" i="20"/>
  <c r="J83" i="17"/>
  <c r="I73" i="4"/>
  <c r="E71" i="4"/>
  <c r="O74" i="4"/>
  <c r="M75" i="4"/>
  <c r="K80" i="4"/>
  <c r="Q81" i="4"/>
  <c r="O82" i="4"/>
  <c r="M83" i="4"/>
  <c r="O86" i="4"/>
  <c r="R81" i="4"/>
  <c r="N71" i="4"/>
  <c r="D76" i="4"/>
  <c r="T76" i="4"/>
  <c r="F83" i="4"/>
  <c r="T84" i="4"/>
  <c r="R85" i="4"/>
  <c r="P86" i="4"/>
  <c r="E68" i="4"/>
  <c r="M76" i="4"/>
  <c r="K77" i="4"/>
  <c r="G79" i="4"/>
  <c r="Q82" i="4"/>
  <c r="O83" i="4"/>
  <c r="M84" i="4"/>
  <c r="K85" i="4"/>
  <c r="S85" i="4"/>
  <c r="F68" i="4"/>
  <c r="G71" i="4"/>
  <c r="O87" i="4"/>
  <c r="R74" i="4"/>
  <c r="F76" i="4"/>
  <c r="P79" i="4"/>
  <c r="G72" i="19"/>
  <c r="T74" i="19"/>
  <c r="R71" i="17"/>
  <c r="S71" i="17"/>
  <c r="K75" i="17"/>
  <c r="J75" i="17"/>
  <c r="S75" i="17"/>
  <c r="R75" i="17"/>
  <c r="P76" i="17"/>
  <c r="Q76" i="17"/>
  <c r="S79" i="17"/>
  <c r="R79" i="17"/>
  <c r="Q80" i="17"/>
  <c r="P80" i="17"/>
  <c r="O81" i="17"/>
  <c r="N81" i="17"/>
  <c r="E82" i="17"/>
  <c r="D82" i="17"/>
  <c r="R83" i="17"/>
  <c r="S83" i="17"/>
  <c r="L86" i="17"/>
  <c r="M86" i="17"/>
  <c r="R87" i="17"/>
  <c r="S87" i="17"/>
  <c r="E72" i="4"/>
  <c r="F77" i="4"/>
  <c r="E78" i="4"/>
  <c r="M80" i="4"/>
  <c r="G83" i="4"/>
  <c r="J71" i="19"/>
  <c r="H72" i="19"/>
  <c r="P72" i="19"/>
  <c r="N73" i="19"/>
  <c r="D74" i="19"/>
  <c r="R75" i="19"/>
  <c r="P76" i="19"/>
  <c r="F77" i="19"/>
  <c r="N77" i="19"/>
  <c r="D78" i="19"/>
  <c r="R79" i="19"/>
  <c r="H80" i="19"/>
  <c r="F81" i="19"/>
  <c r="N81" i="19"/>
  <c r="T82" i="19"/>
  <c r="J83" i="19"/>
  <c r="H84" i="19"/>
  <c r="P84" i="19"/>
  <c r="J87" i="19"/>
  <c r="R87" i="19"/>
  <c r="H76" i="19"/>
  <c r="O80" i="19"/>
  <c r="R83" i="19"/>
  <c r="M74" i="20"/>
  <c r="Q72" i="17"/>
  <c r="E74" i="17"/>
  <c r="I76" i="17"/>
  <c r="I80" i="17"/>
  <c r="M82" i="17"/>
  <c r="Q84" i="17"/>
  <c r="K71" i="17"/>
  <c r="K79" i="17"/>
  <c r="I85" i="4"/>
  <c r="S72" i="4"/>
  <c r="G74" i="4"/>
  <c r="E75" i="4"/>
  <c r="I77" i="4"/>
  <c r="G82" i="4"/>
  <c r="E83" i="4"/>
  <c r="G68" i="4"/>
  <c r="F71" i="4"/>
  <c r="T72" i="4"/>
  <c r="H74" i="4"/>
  <c r="F75" i="4"/>
  <c r="N75" i="4"/>
  <c r="L76" i="4"/>
  <c r="R77" i="4"/>
  <c r="F79" i="4"/>
  <c r="L80" i="4"/>
  <c r="D84" i="4"/>
  <c r="L84" i="4"/>
  <c r="J85" i="4"/>
  <c r="F87" i="4"/>
  <c r="G75" i="4"/>
  <c r="O71" i="4"/>
  <c r="Q74" i="4"/>
  <c r="E76" i="4"/>
  <c r="S77" i="4"/>
  <c r="I82" i="4"/>
  <c r="E84" i="4"/>
  <c r="R82" i="4"/>
  <c r="F72" i="19"/>
  <c r="G68" i="19"/>
  <c r="L73" i="4"/>
  <c r="D81" i="4"/>
  <c r="J82" i="4"/>
  <c r="H87" i="4"/>
  <c r="O72" i="19"/>
  <c r="H72" i="17"/>
  <c r="I72" i="17"/>
  <c r="F73" i="17"/>
  <c r="G73" i="17"/>
  <c r="O73" i="17"/>
  <c r="N73" i="17"/>
  <c r="G81" i="17"/>
  <c r="F81" i="17"/>
  <c r="E86" i="17"/>
  <c r="D86" i="17"/>
  <c r="I84" i="4"/>
  <c r="D68" i="19"/>
  <c r="I72" i="19"/>
  <c r="Q72" i="19"/>
  <c r="E74" i="19"/>
  <c r="M74" i="19"/>
  <c r="K75" i="19"/>
  <c r="S75" i="19"/>
  <c r="Q76" i="19"/>
  <c r="G77" i="19"/>
  <c r="O73" i="19"/>
  <c r="L82" i="19"/>
  <c r="D77" i="4"/>
  <c r="T77" i="4"/>
  <c r="R78" i="4"/>
  <c r="I71" i="4"/>
  <c r="Q71" i="4"/>
  <c r="K78" i="4"/>
  <c r="S78" i="4"/>
  <c r="I79" i="4"/>
  <c r="Q79" i="4"/>
  <c r="K86" i="4"/>
  <c r="S86" i="4"/>
  <c r="I87" i="4"/>
  <c r="Q87" i="4"/>
  <c r="J73" i="19"/>
  <c r="R73" i="19"/>
  <c r="H74" i="19"/>
  <c r="P74" i="19"/>
  <c r="J81" i="19"/>
  <c r="R81" i="19"/>
  <c r="H82" i="19"/>
  <c r="P82" i="19"/>
  <c r="J77" i="19"/>
  <c r="N83" i="19"/>
  <c r="E72" i="20"/>
  <c r="K73" i="20"/>
  <c r="Q74" i="20"/>
  <c r="M76" i="20"/>
  <c r="S77" i="20"/>
  <c r="S81" i="20"/>
  <c r="M84" i="20"/>
  <c r="K85" i="20"/>
  <c r="Q86" i="20"/>
  <c r="K81" i="20"/>
  <c r="T75" i="18"/>
  <c r="L78" i="19"/>
  <c r="T78" i="19"/>
  <c r="F85" i="19"/>
  <c r="N85" i="19"/>
  <c r="D86" i="19"/>
  <c r="L86" i="19"/>
  <c r="T86" i="19"/>
  <c r="H85" i="19"/>
  <c r="S71" i="20"/>
  <c r="Q72" i="20"/>
  <c r="E74" i="20"/>
  <c r="K75" i="20"/>
  <c r="S75" i="20"/>
  <c r="G77" i="20"/>
  <c r="M78" i="20"/>
  <c r="K79" i="20"/>
  <c r="S79" i="20"/>
  <c r="I80" i="20"/>
  <c r="G81" i="20"/>
  <c r="O81" i="20"/>
  <c r="M82" i="20"/>
  <c r="S83" i="20"/>
  <c r="Q84" i="20"/>
  <c r="E86" i="20"/>
  <c r="K87" i="20"/>
  <c r="S87" i="20"/>
  <c r="J71" i="18"/>
  <c r="I71" i="18"/>
  <c r="Q71" i="18"/>
  <c r="R71" i="18"/>
  <c r="H72" i="18"/>
  <c r="G72" i="18"/>
  <c r="P72" i="18"/>
  <c r="O72" i="18"/>
  <c r="E73" i="18"/>
  <c r="F73" i="18"/>
  <c r="O76" i="18"/>
  <c r="P76" i="18"/>
  <c r="H80" i="18"/>
  <c r="G80" i="18"/>
  <c r="O80" i="18"/>
  <c r="P80" i="18"/>
  <c r="N81" i="18"/>
  <c r="M81" i="18"/>
  <c r="S82" i="18"/>
  <c r="T82" i="18"/>
  <c r="G84" i="18"/>
  <c r="H84" i="18"/>
  <c r="K71" i="19"/>
  <c r="S71" i="19"/>
  <c r="E78" i="19"/>
  <c r="M78" i="19"/>
  <c r="K79" i="19"/>
  <c r="S79" i="19"/>
  <c r="E86" i="19"/>
  <c r="M86" i="19"/>
  <c r="K87" i="19"/>
  <c r="S87" i="19"/>
  <c r="E79" i="19"/>
  <c r="F82" i="19"/>
  <c r="N86" i="19"/>
  <c r="D71" i="20"/>
  <c r="L71" i="20"/>
  <c r="J72" i="20"/>
  <c r="R72" i="20"/>
  <c r="F74" i="20"/>
  <c r="N74" i="20"/>
  <c r="T75" i="20"/>
  <c r="J76" i="20"/>
  <c r="R76" i="20"/>
  <c r="H77" i="20"/>
  <c r="P77" i="20"/>
  <c r="D79" i="20"/>
  <c r="J80" i="20"/>
  <c r="R80" i="20"/>
  <c r="P81" i="20"/>
  <c r="N82" i="20"/>
  <c r="T83" i="20"/>
  <c r="H85" i="20"/>
  <c r="F86" i="20"/>
  <c r="N86" i="20"/>
  <c r="D87" i="20"/>
  <c r="L87" i="20"/>
  <c r="T87" i="20"/>
  <c r="T72" i="20"/>
  <c r="R73" i="20"/>
  <c r="S76" i="20"/>
  <c r="I84" i="20"/>
  <c r="O86" i="20"/>
  <c r="F68" i="17"/>
  <c r="E71" i="17"/>
  <c r="F71" i="17"/>
  <c r="D68" i="17"/>
  <c r="S76" i="17"/>
  <c r="T76" i="17"/>
  <c r="J75" i="18"/>
  <c r="R75" i="18"/>
  <c r="J79" i="18"/>
  <c r="E71" i="20"/>
  <c r="F68" i="20"/>
  <c r="H81" i="20"/>
  <c r="F74" i="18"/>
  <c r="L77" i="4"/>
  <c r="J78" i="4"/>
  <c r="D85" i="4"/>
  <c r="L85" i="4"/>
  <c r="T85" i="4"/>
  <c r="J86" i="4"/>
  <c r="R86" i="4"/>
  <c r="F68" i="19"/>
  <c r="E88" i="19" s="1"/>
  <c r="K72" i="19"/>
  <c r="S72" i="19"/>
  <c r="I73" i="19"/>
  <c r="Q73" i="19"/>
  <c r="K80" i="19"/>
  <c r="S80" i="19"/>
  <c r="I81" i="19"/>
  <c r="Q81" i="19"/>
  <c r="E71" i="19"/>
  <c r="T72" i="19"/>
  <c r="L80" i="19"/>
  <c r="G68" i="20"/>
  <c r="F71" i="20"/>
  <c r="N71" i="20"/>
  <c r="J73" i="20"/>
  <c r="H74" i="20"/>
  <c r="P74" i="20"/>
  <c r="D76" i="20"/>
  <c r="L76" i="20"/>
  <c r="R77" i="20"/>
  <c r="H78" i="20"/>
  <c r="P78" i="20"/>
  <c r="F79" i="20"/>
  <c r="N79" i="20"/>
  <c r="L80" i="20"/>
  <c r="T80" i="20"/>
  <c r="R81" i="20"/>
  <c r="H82" i="20"/>
  <c r="P82" i="20"/>
  <c r="F83" i="20"/>
  <c r="N83" i="20"/>
  <c r="D84" i="20"/>
  <c r="T84" i="20"/>
  <c r="J85" i="20"/>
  <c r="F87" i="20"/>
  <c r="E68" i="20"/>
  <c r="G87" i="20"/>
  <c r="F82" i="18"/>
  <c r="L83" i="18"/>
  <c r="J84" i="18"/>
  <c r="N86" i="18"/>
  <c r="K74" i="18"/>
  <c r="I78" i="17"/>
  <c r="S85" i="17"/>
  <c r="G68" i="18"/>
  <c r="F72" i="18"/>
  <c r="F79" i="18"/>
  <c r="K84" i="18"/>
  <c r="O82" i="17"/>
  <c r="E68" i="18"/>
  <c r="D88" i="18" s="1"/>
  <c r="D71" i="18"/>
  <c r="L71" i="18"/>
  <c r="T71" i="18"/>
  <c r="J72" i="18"/>
  <c r="R72" i="18"/>
  <c r="H73" i="18"/>
  <c r="P73" i="18"/>
  <c r="N74" i="18"/>
  <c r="D75" i="18"/>
  <c r="L75" i="18"/>
  <c r="J76" i="18"/>
  <c r="R76" i="18"/>
  <c r="H77" i="18"/>
  <c r="P77" i="18"/>
  <c r="F78" i="18"/>
  <c r="N78" i="18"/>
  <c r="D79" i="18"/>
  <c r="L79" i="18"/>
  <c r="T79" i="18"/>
  <c r="J80" i="18"/>
  <c r="R80" i="18"/>
  <c r="H81" i="18"/>
  <c r="P81" i="18"/>
  <c r="N82" i="18"/>
  <c r="D83" i="18"/>
  <c r="T83" i="18"/>
  <c r="R84" i="18"/>
  <c r="H85" i="18"/>
  <c r="P85" i="18"/>
  <c r="F86" i="18"/>
  <c r="D87" i="18"/>
  <c r="L87" i="18"/>
  <c r="T87" i="18"/>
  <c r="F68" i="18"/>
  <c r="F71" i="18"/>
  <c r="M71" i="18"/>
  <c r="N71" i="18"/>
  <c r="K72" i="18"/>
  <c r="L72" i="18"/>
  <c r="S72" i="18"/>
  <c r="T72" i="18"/>
  <c r="I73" i="18"/>
  <c r="Q73" i="18"/>
  <c r="G74" i="18"/>
  <c r="O74" i="18"/>
  <c r="M75" i="18"/>
  <c r="N75" i="18"/>
  <c r="K76" i="18"/>
  <c r="L76" i="18"/>
  <c r="J77" i="18"/>
  <c r="I77" i="18"/>
  <c r="R77" i="18"/>
  <c r="Q77" i="18"/>
  <c r="G78" i="18"/>
  <c r="O78" i="18"/>
  <c r="P78" i="18"/>
  <c r="N79" i="18"/>
  <c r="M79" i="18"/>
  <c r="K80" i="18"/>
  <c r="L80" i="18"/>
  <c r="S80" i="18"/>
  <c r="T80" i="18"/>
  <c r="I81" i="18"/>
  <c r="Q81" i="18"/>
  <c r="O82" i="18"/>
  <c r="N83" i="18"/>
  <c r="M83" i="18"/>
  <c r="T84" i="18"/>
  <c r="S84" i="18"/>
  <c r="Q85" i="18"/>
  <c r="R85" i="18"/>
  <c r="G86" i="18"/>
  <c r="H86" i="18"/>
  <c r="O86" i="18"/>
  <c r="P86" i="18"/>
  <c r="N87" i="18"/>
  <c r="M87" i="18"/>
  <c r="E75" i="18"/>
  <c r="O71" i="20"/>
  <c r="G75" i="20"/>
  <c r="O75" i="20"/>
  <c r="G79" i="20"/>
  <c r="O79" i="20"/>
  <c r="I82" i="20"/>
  <c r="G83" i="20"/>
  <c r="O83" i="20"/>
  <c r="I86" i="20"/>
  <c r="O87" i="20"/>
  <c r="H75" i="20"/>
  <c r="P87" i="20"/>
  <c r="G68" i="17"/>
  <c r="O71" i="17"/>
  <c r="N71" i="17"/>
  <c r="D72" i="17"/>
  <c r="L72" i="17"/>
  <c r="T72" i="17"/>
  <c r="J73" i="17"/>
  <c r="R73" i="17"/>
  <c r="P74" i="17"/>
  <c r="N75" i="17"/>
  <c r="D76" i="17"/>
  <c r="S77" i="17"/>
  <c r="R77" i="17"/>
  <c r="G79" i="17"/>
  <c r="F79" i="17"/>
  <c r="D80" i="17"/>
  <c r="L80" i="17"/>
  <c r="T80" i="17"/>
  <c r="J81" i="17"/>
  <c r="R81" i="17"/>
  <c r="H82" i="17"/>
  <c r="F83" i="17"/>
  <c r="K85" i="17"/>
  <c r="J85" i="17"/>
  <c r="P86" i="17"/>
  <c r="E68" i="17"/>
  <c r="G71" i="17"/>
  <c r="F75" i="17"/>
  <c r="S76" i="18"/>
  <c r="F72" i="20"/>
  <c r="N72" i="20"/>
  <c r="F76" i="20"/>
  <c r="N76" i="20"/>
  <c r="F80" i="20"/>
  <c r="L81" i="20"/>
  <c r="R82" i="20"/>
  <c r="F84" i="20"/>
  <c r="N84" i="20"/>
  <c r="L85" i="20"/>
  <c r="J86" i="20"/>
  <c r="R86" i="20"/>
  <c r="M72" i="17"/>
  <c r="M76" i="17"/>
  <c r="Q78" i="17"/>
  <c r="E80" i="17"/>
  <c r="D84" i="17"/>
  <c r="F87" i="17"/>
  <c r="K73" i="17"/>
  <c r="S73" i="17"/>
  <c r="I74" i="17"/>
  <c r="Q74" i="17"/>
  <c r="K81" i="17"/>
  <c r="S81" i="17"/>
  <c r="I82" i="17"/>
  <c r="Q82" i="17"/>
  <c r="Q86" i="17"/>
  <c r="N73" i="18"/>
  <c r="T74" i="18"/>
  <c r="H76" i="18"/>
  <c r="F77" i="18"/>
  <c r="N77" i="18"/>
  <c r="D78" i="18"/>
  <c r="L78" i="18"/>
  <c r="T78" i="18"/>
  <c r="R79" i="18"/>
  <c r="F81" i="18"/>
  <c r="L82" i="18"/>
  <c r="J83" i="18"/>
  <c r="R83" i="18"/>
  <c r="P84" i="18"/>
  <c r="F85" i="18"/>
  <c r="N85" i="18"/>
  <c r="D86" i="18"/>
  <c r="L86" i="18"/>
  <c r="T86" i="18"/>
  <c r="J87" i="18"/>
  <c r="R87" i="18"/>
  <c r="G77" i="17"/>
  <c r="O77" i="17"/>
  <c r="E78" i="17"/>
  <c r="M78" i="17"/>
  <c r="G85" i="17"/>
  <c r="O85" i="17"/>
  <c r="K87" i="17"/>
  <c r="L73" i="17"/>
  <c r="G68" i="9"/>
  <c r="T85" i="17"/>
  <c r="J86" i="17"/>
  <c r="R86" i="17"/>
  <c r="J73" i="18"/>
  <c r="R73" i="18"/>
  <c r="H74" i="18"/>
  <c r="P74" i="18"/>
  <c r="J81" i="18"/>
  <c r="R81" i="18"/>
  <c r="H82" i="18"/>
  <c r="P82" i="18"/>
  <c r="E68" i="9"/>
  <c r="F68" i="9"/>
  <c r="D68" i="5"/>
  <c r="K71" i="5"/>
  <c r="S71" i="5"/>
  <c r="I72" i="5"/>
  <c r="Q72" i="5"/>
  <c r="G73" i="5"/>
  <c r="O73" i="5"/>
  <c r="E74" i="5"/>
  <c r="M74" i="5"/>
  <c r="D75" i="5"/>
  <c r="L75" i="5"/>
  <c r="T75" i="5"/>
  <c r="I76" i="5"/>
  <c r="Q76" i="5"/>
  <c r="G77" i="5"/>
  <c r="O77" i="5"/>
  <c r="E78" i="5"/>
  <c r="M78" i="5"/>
  <c r="K79" i="5"/>
  <c r="S79" i="5"/>
  <c r="I80" i="5"/>
  <c r="Q80" i="5"/>
  <c r="G81" i="5"/>
  <c r="O81" i="5"/>
  <c r="E82" i="5"/>
  <c r="M82" i="5"/>
  <c r="D83" i="5"/>
  <c r="L83" i="5"/>
  <c r="T83" i="5"/>
  <c r="I84" i="5"/>
  <c r="Q84" i="5"/>
  <c r="G85" i="5"/>
  <c r="O85" i="5"/>
  <c r="E86" i="5"/>
  <c r="M86" i="5"/>
  <c r="K87" i="5"/>
  <c r="S87" i="5"/>
  <c r="L76" i="5"/>
  <c r="L84" i="5"/>
  <c r="E71" i="5"/>
  <c r="M71" i="5"/>
  <c r="K72" i="5"/>
  <c r="S72" i="5"/>
  <c r="I73" i="5"/>
  <c r="Q73" i="5"/>
  <c r="G74" i="5"/>
  <c r="O74" i="5"/>
  <c r="G78" i="5"/>
  <c r="O78" i="5"/>
  <c r="E79" i="5"/>
  <c r="M79" i="5"/>
  <c r="K80" i="5"/>
  <c r="S80" i="5"/>
  <c r="I81" i="5"/>
  <c r="Q81" i="5"/>
  <c r="G82" i="5"/>
  <c r="O82" i="5"/>
  <c r="G86" i="5"/>
  <c r="O86" i="5"/>
  <c r="E87" i="5"/>
  <c r="M87" i="5"/>
  <c r="G68" i="5"/>
  <c r="F88" i="5" s="1"/>
  <c r="O71" i="5"/>
  <c r="O79" i="5"/>
  <c r="O87" i="5"/>
  <c r="E72" i="5"/>
  <c r="M72" i="5"/>
  <c r="K73" i="5"/>
  <c r="S73" i="5"/>
  <c r="I74" i="5"/>
  <c r="Q74" i="5"/>
  <c r="E80" i="5"/>
  <c r="M80" i="5"/>
  <c r="K81" i="5"/>
  <c r="S81" i="5"/>
  <c r="I82" i="5"/>
  <c r="Q82" i="5"/>
  <c r="D76" i="5"/>
  <c r="D84" i="5"/>
  <c r="D73" i="5"/>
  <c r="L73" i="5"/>
  <c r="T73" i="5"/>
  <c r="J74" i="5"/>
  <c r="R74" i="5"/>
  <c r="H75" i="5"/>
  <c r="P75" i="5"/>
  <c r="D81" i="5"/>
  <c r="L81" i="5"/>
  <c r="T81" i="5"/>
  <c r="J82" i="5"/>
  <c r="R82" i="5"/>
  <c r="H83" i="5"/>
  <c r="P83" i="5"/>
  <c r="Q78" i="5"/>
  <c r="Q86" i="5"/>
  <c r="F72" i="5"/>
  <c r="S77" i="5"/>
  <c r="F80" i="5"/>
  <c r="S85" i="5"/>
  <c r="J71" i="5"/>
  <c r="R71" i="5"/>
  <c r="H72" i="5"/>
  <c r="P72" i="5"/>
  <c r="F73" i="5"/>
  <c r="N73" i="5"/>
  <c r="D74" i="5"/>
  <c r="L74" i="5"/>
  <c r="T74" i="5"/>
  <c r="H76" i="5"/>
  <c r="P76" i="5"/>
  <c r="F77" i="5"/>
  <c r="N77" i="5"/>
  <c r="D78" i="5"/>
  <c r="L78" i="5"/>
  <c r="T78" i="5"/>
  <c r="J79" i="5"/>
  <c r="R79" i="5"/>
  <c r="H80" i="5"/>
  <c r="P80" i="5"/>
  <c r="F81" i="5"/>
  <c r="N81" i="5"/>
  <c r="D82" i="5"/>
  <c r="L82" i="5"/>
  <c r="T82" i="5"/>
  <c r="H84" i="5"/>
  <c r="P84" i="5"/>
  <c r="F85" i="5"/>
  <c r="N85" i="5"/>
  <c r="D86" i="5"/>
  <c r="L86" i="5"/>
  <c r="T86" i="5"/>
  <c r="J87" i="5"/>
  <c r="R87" i="5"/>
  <c r="F71" i="5"/>
  <c r="J75" i="5"/>
  <c r="R75" i="5"/>
  <c r="J83" i="5"/>
  <c r="R83" i="5"/>
  <c r="F75" i="5"/>
  <c r="N75" i="5"/>
  <c r="F83" i="5"/>
  <c r="N83" i="5"/>
  <c r="E68" i="5"/>
  <c r="D88" i="5" s="1"/>
  <c r="F68" i="5"/>
  <c r="I59" i="22"/>
  <c r="AA23" i="22"/>
  <c r="AA24" i="22"/>
  <c r="AA25" i="22"/>
  <c r="AA26" i="22"/>
  <c r="AA28" i="22"/>
  <c r="AA29" i="22"/>
  <c r="AA30" i="22"/>
  <c r="AA31" i="22"/>
  <c r="AA32" i="22"/>
  <c r="AA33" i="22"/>
  <c r="AA22" i="22"/>
  <c r="Y23" i="23"/>
  <c r="Z23" i="23"/>
  <c r="X23" i="23"/>
  <c r="BO27" i="19"/>
  <c r="BO28" i="19"/>
  <c r="BO29" i="19"/>
  <c r="BO30" i="19"/>
  <c r="BO31" i="19"/>
  <c r="BO32" i="19"/>
  <c r="BO33" i="19"/>
  <c r="BO34" i="19"/>
  <c r="BO35" i="19"/>
  <c r="BO36" i="19"/>
  <c r="BO37" i="19"/>
  <c r="BO38" i="19"/>
  <c r="BO39" i="19"/>
  <c r="BO40" i="19"/>
  <c r="BO41" i="19"/>
  <c r="BO42" i="19"/>
  <c r="BO26" i="19"/>
  <c r="BS22" i="19"/>
  <c r="BO43" i="19" s="1"/>
  <c r="BO27" i="20"/>
  <c r="BO28" i="20"/>
  <c r="BO29" i="20"/>
  <c r="BO30" i="20"/>
  <c r="BO31" i="20"/>
  <c r="BO32" i="20"/>
  <c r="BO33" i="20"/>
  <c r="BO34" i="20"/>
  <c r="BO35" i="20"/>
  <c r="BO36" i="20"/>
  <c r="BO37" i="20"/>
  <c r="BO38" i="20"/>
  <c r="BO39" i="20"/>
  <c r="BO40" i="20"/>
  <c r="BO41" i="20"/>
  <c r="BO42" i="20"/>
  <c r="BO26" i="20"/>
  <c r="BS22" i="20"/>
  <c r="BO43" i="20" s="1"/>
  <c r="BO27" i="17"/>
  <c r="BO28" i="17"/>
  <c r="BO29" i="17"/>
  <c r="BO30" i="17"/>
  <c r="BO31" i="17"/>
  <c r="BO32" i="17"/>
  <c r="BO33" i="17"/>
  <c r="BO34" i="17"/>
  <c r="BO35" i="17"/>
  <c r="BO36" i="17"/>
  <c r="BO37" i="17"/>
  <c r="BO38" i="17"/>
  <c r="BO39" i="17"/>
  <c r="BO40" i="17"/>
  <c r="BO41" i="17"/>
  <c r="BO42" i="17"/>
  <c r="BO26" i="17"/>
  <c r="BS22" i="17"/>
  <c r="BO43" i="17" s="1"/>
  <c r="BO27" i="18"/>
  <c r="BO28" i="18"/>
  <c r="BO29" i="18"/>
  <c r="BO30" i="18"/>
  <c r="BO31" i="18"/>
  <c r="BO32" i="18"/>
  <c r="BO33" i="18"/>
  <c r="BO34" i="18"/>
  <c r="BO35" i="18"/>
  <c r="BO36" i="18"/>
  <c r="BO37" i="18"/>
  <c r="BO38" i="18"/>
  <c r="BO39" i="18"/>
  <c r="BO40" i="18"/>
  <c r="BO41" i="18"/>
  <c r="BO42" i="18"/>
  <c r="BO26" i="18"/>
  <c r="BS22" i="18"/>
  <c r="BO43" i="18" s="1"/>
  <c r="BO27" i="6"/>
  <c r="BO28" i="6"/>
  <c r="BO29" i="6"/>
  <c r="BO30" i="6"/>
  <c r="BO31" i="6"/>
  <c r="BO32" i="6"/>
  <c r="BO33" i="6"/>
  <c r="BO34" i="6"/>
  <c r="BO35" i="6"/>
  <c r="BO36" i="6"/>
  <c r="BO37" i="6"/>
  <c r="BO38" i="6"/>
  <c r="BO39" i="6"/>
  <c r="BO40" i="6"/>
  <c r="BO41" i="6"/>
  <c r="BO42" i="6"/>
  <c r="BO26" i="6"/>
  <c r="BS22" i="6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O26" i="5"/>
  <c r="BS22" i="5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26" i="9"/>
  <c r="BS22" i="4"/>
  <c r="BO43" i="4" s="1"/>
  <c r="BP22" i="4"/>
  <c r="BS22" i="9"/>
  <c r="BO43" i="9" s="1"/>
  <c r="BS22" i="7"/>
  <c r="BS43" i="7" s="1"/>
  <c r="Y23" i="22"/>
  <c r="Z23" i="22"/>
  <c r="Y24" i="22"/>
  <c r="Z24" i="22"/>
  <c r="Y25" i="22"/>
  <c r="Z25" i="22"/>
  <c r="Y26" i="22"/>
  <c r="Z26" i="22"/>
  <c r="Y29" i="22"/>
  <c r="Z29" i="22"/>
  <c r="Y30" i="22"/>
  <c r="Z30" i="22"/>
  <c r="Y31" i="22"/>
  <c r="Z31" i="22"/>
  <c r="Y32" i="22"/>
  <c r="Z32" i="22"/>
  <c r="Y33" i="22"/>
  <c r="Z33" i="22"/>
  <c r="BO43" i="6" l="1"/>
  <c r="BS43" i="6"/>
  <c r="D88" i="17"/>
  <c r="E88" i="17"/>
  <c r="E88" i="18"/>
  <c r="F88" i="19"/>
  <c r="D88" i="20"/>
  <c r="F88" i="20"/>
  <c r="F88" i="9"/>
  <c r="E88" i="9"/>
  <c r="D88" i="9"/>
  <c r="D88" i="4"/>
  <c r="F88" i="18"/>
  <c r="E88" i="20"/>
  <c r="E88" i="4"/>
  <c r="D88" i="19"/>
  <c r="F88" i="4"/>
  <c r="G88" i="4"/>
  <c r="F88" i="17"/>
  <c r="E88" i="5"/>
  <c r="BO43" i="5"/>
  <c r="BS43" i="5"/>
  <c r="BO43" i="7"/>
  <c r="BN27" i="19"/>
  <c r="BN28" i="19"/>
  <c r="BN29" i="19"/>
  <c r="BN30" i="19"/>
  <c r="BN31" i="19"/>
  <c r="BN32" i="19"/>
  <c r="BN33" i="19"/>
  <c r="BN34" i="19"/>
  <c r="BN35" i="19"/>
  <c r="BN36" i="19"/>
  <c r="BN37" i="19"/>
  <c r="BN38" i="19"/>
  <c r="BN39" i="19"/>
  <c r="BN40" i="19"/>
  <c r="BN41" i="19"/>
  <c r="BN42" i="19"/>
  <c r="BN26" i="19"/>
  <c r="BR22" i="19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26" i="20"/>
  <c r="BR22" i="20"/>
  <c r="BN27" i="17"/>
  <c r="BN28" i="17"/>
  <c r="BN29" i="17"/>
  <c r="BN30" i="17"/>
  <c r="BN31" i="17"/>
  <c r="BN32" i="17"/>
  <c r="BN33" i="17"/>
  <c r="BN34" i="17"/>
  <c r="BN35" i="17"/>
  <c r="BN36" i="17"/>
  <c r="BN37" i="17"/>
  <c r="BN38" i="17"/>
  <c r="BN39" i="17"/>
  <c r="BN40" i="17"/>
  <c r="BN41" i="17"/>
  <c r="BN42" i="17"/>
  <c r="BN26" i="17"/>
  <c r="BR22" i="17"/>
  <c r="BN27" i="18"/>
  <c r="BN28" i="18"/>
  <c r="BN29" i="18"/>
  <c r="BN30" i="18"/>
  <c r="BN31" i="18"/>
  <c r="BN32" i="18"/>
  <c r="BN33" i="18"/>
  <c r="BN34" i="18"/>
  <c r="BN35" i="18"/>
  <c r="BN36" i="18"/>
  <c r="BN37" i="18"/>
  <c r="BN38" i="18"/>
  <c r="BN39" i="18"/>
  <c r="BN40" i="18"/>
  <c r="BN41" i="18"/>
  <c r="BN42" i="18"/>
  <c r="BN26" i="18"/>
  <c r="BR22" i="18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26" i="9"/>
  <c r="BR22" i="9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26" i="4"/>
  <c r="BR22" i="4"/>
  <c r="BN27" i="5"/>
  <c r="BN28" i="5"/>
  <c r="BN29" i="5"/>
  <c r="BN30" i="5"/>
  <c r="BN31" i="5"/>
  <c r="BN32" i="5"/>
  <c r="BN33" i="5"/>
  <c r="BN34" i="5"/>
  <c r="BN35" i="5"/>
  <c r="BN36" i="5"/>
  <c r="BN37" i="5"/>
  <c r="BN38" i="5"/>
  <c r="BN39" i="5"/>
  <c r="BN40" i="5"/>
  <c r="BN41" i="5"/>
  <c r="BN42" i="5"/>
  <c r="BN26" i="5"/>
  <c r="BR22" i="5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26" i="6"/>
  <c r="BR22" i="6"/>
  <c r="BR43" i="6" s="1"/>
  <c r="BR22" i="7"/>
  <c r="BR43" i="7" s="1"/>
  <c r="BR43" i="5" l="1"/>
  <c r="BN43" i="4"/>
  <c r="BN43" i="19"/>
  <c r="BN43" i="20"/>
  <c r="BN43" i="17"/>
  <c r="BN43" i="18"/>
  <c r="BN43" i="9"/>
  <c r="BN43" i="5"/>
  <c r="BN43" i="6"/>
  <c r="BN43" i="7"/>
  <c r="BM27" i="18"/>
  <c r="BM28" i="18"/>
  <c r="BM29" i="18"/>
  <c r="BM30" i="18"/>
  <c r="BM31" i="18"/>
  <c r="BM32" i="18"/>
  <c r="BM33" i="18"/>
  <c r="BM34" i="18"/>
  <c r="BM35" i="18"/>
  <c r="BM36" i="18"/>
  <c r="BM37" i="18"/>
  <c r="BM38" i="18"/>
  <c r="BM39" i="18"/>
  <c r="BM40" i="18"/>
  <c r="BM41" i="18"/>
  <c r="BM42" i="18"/>
  <c r="BM26" i="18"/>
  <c r="S23" i="23"/>
  <c r="T23" i="23"/>
  <c r="R23" i="23"/>
  <c r="BM27" i="19"/>
  <c r="BM28" i="19"/>
  <c r="BM29" i="19"/>
  <c r="BM30" i="19"/>
  <c r="BM31" i="19"/>
  <c r="BM32" i="19"/>
  <c r="BM33" i="19"/>
  <c r="BM34" i="19"/>
  <c r="BM35" i="19"/>
  <c r="BM36" i="19"/>
  <c r="BM37" i="19"/>
  <c r="BM38" i="19"/>
  <c r="BM39" i="19"/>
  <c r="BM40" i="19"/>
  <c r="BM41" i="19"/>
  <c r="BM42" i="19"/>
  <c r="BM26" i="19"/>
  <c r="BQ22" i="19"/>
  <c r="BM27" i="20"/>
  <c r="BM28" i="20"/>
  <c r="BM29" i="20"/>
  <c r="BM30" i="20"/>
  <c r="BM31" i="20"/>
  <c r="BM32" i="20"/>
  <c r="BM33" i="20"/>
  <c r="BM34" i="20"/>
  <c r="BM35" i="20"/>
  <c r="BM36" i="20"/>
  <c r="BM37" i="20"/>
  <c r="BM38" i="20"/>
  <c r="BM39" i="20"/>
  <c r="BM40" i="20"/>
  <c r="BM41" i="20"/>
  <c r="BM42" i="20"/>
  <c r="BM26" i="20"/>
  <c r="BQ22" i="20"/>
  <c r="BM27" i="17"/>
  <c r="BM28" i="17"/>
  <c r="BM29" i="17"/>
  <c r="BM30" i="17"/>
  <c r="BM31" i="17"/>
  <c r="BM32" i="17"/>
  <c r="BM33" i="17"/>
  <c r="BM34" i="17"/>
  <c r="BM35" i="17"/>
  <c r="BM36" i="17"/>
  <c r="BM37" i="17"/>
  <c r="BM38" i="17"/>
  <c r="BM39" i="17"/>
  <c r="BM40" i="17"/>
  <c r="BM41" i="17"/>
  <c r="BM42" i="17"/>
  <c r="BM26" i="17"/>
  <c r="BQ22" i="17"/>
  <c r="BQ22" i="18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26" i="9"/>
  <c r="BQ22" i="9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26" i="4"/>
  <c r="BQ22" i="4"/>
  <c r="T68" i="4" s="1"/>
  <c r="BM27" i="5"/>
  <c r="BM28" i="5"/>
  <c r="BM29" i="5"/>
  <c r="BM30" i="5"/>
  <c r="BM31" i="5"/>
  <c r="BM32" i="5"/>
  <c r="BM33" i="5"/>
  <c r="BM34" i="5"/>
  <c r="BM35" i="5"/>
  <c r="BM36" i="5"/>
  <c r="BM37" i="5"/>
  <c r="BM38" i="5"/>
  <c r="BM39" i="5"/>
  <c r="BM40" i="5"/>
  <c r="BM41" i="5"/>
  <c r="BM42" i="5"/>
  <c r="BM26" i="5"/>
  <c r="BQ22" i="5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26" i="6"/>
  <c r="BQ22" i="6"/>
  <c r="BQ43" i="6" s="1"/>
  <c r="BQ22" i="7"/>
  <c r="BQ43" i="7" s="1"/>
  <c r="T68" i="17" l="1"/>
  <c r="T68" i="18"/>
  <c r="T68" i="19"/>
  <c r="T68" i="20"/>
  <c r="T88" i="4"/>
  <c r="BQ43" i="5"/>
  <c r="X33" i="22"/>
  <c r="X29" i="22"/>
  <c r="X30" i="22"/>
  <c r="X31" i="22"/>
  <c r="X32" i="22"/>
  <c r="X23" i="22"/>
  <c r="X24" i="22"/>
  <c r="X25" i="22"/>
  <c r="X26" i="22"/>
  <c r="P23" i="23"/>
  <c r="Q23" i="23"/>
  <c r="O23" i="23"/>
  <c r="BL27" i="19"/>
  <c r="BL28" i="19"/>
  <c r="BL29" i="19"/>
  <c r="BL30" i="19"/>
  <c r="BL31" i="19"/>
  <c r="BL32" i="19"/>
  <c r="BL33" i="19"/>
  <c r="BL34" i="19"/>
  <c r="BL35" i="19"/>
  <c r="BL36" i="19"/>
  <c r="BL37" i="19"/>
  <c r="BL38" i="19"/>
  <c r="BL39" i="19"/>
  <c r="BL40" i="19"/>
  <c r="BL41" i="19"/>
  <c r="BL42" i="19"/>
  <c r="BL26" i="19"/>
  <c r="BP22" i="19"/>
  <c r="BL27" i="20"/>
  <c r="BL28" i="20"/>
  <c r="BL29" i="20"/>
  <c r="BL30" i="20"/>
  <c r="BL31" i="20"/>
  <c r="BL32" i="20"/>
  <c r="BL33" i="20"/>
  <c r="BL34" i="20"/>
  <c r="BL35" i="20"/>
  <c r="BL36" i="20"/>
  <c r="BL37" i="20"/>
  <c r="BL38" i="20"/>
  <c r="BL39" i="20"/>
  <c r="BL40" i="20"/>
  <c r="BL41" i="20"/>
  <c r="BL42" i="20"/>
  <c r="BL26" i="20"/>
  <c r="BP22" i="20"/>
  <c r="BL27" i="17"/>
  <c r="BL28" i="17"/>
  <c r="BL29" i="17"/>
  <c r="BL30" i="17"/>
  <c r="BL31" i="17"/>
  <c r="BL32" i="17"/>
  <c r="BL33" i="17"/>
  <c r="BL34" i="17"/>
  <c r="BL35" i="17"/>
  <c r="BL36" i="17"/>
  <c r="BL37" i="17"/>
  <c r="BL38" i="17"/>
  <c r="BL39" i="17"/>
  <c r="BL40" i="17"/>
  <c r="BL41" i="17"/>
  <c r="BL42" i="17"/>
  <c r="BL26" i="17"/>
  <c r="BP22" i="17"/>
  <c r="BL27" i="18"/>
  <c r="BL28" i="18"/>
  <c r="BL29" i="18"/>
  <c r="BL30" i="18"/>
  <c r="BL31" i="18"/>
  <c r="BL32" i="18"/>
  <c r="BL33" i="18"/>
  <c r="BL34" i="18"/>
  <c r="BL35" i="18"/>
  <c r="BL36" i="18"/>
  <c r="BL37" i="18"/>
  <c r="BL38" i="18"/>
  <c r="BL39" i="18"/>
  <c r="BL40" i="18"/>
  <c r="BL41" i="18"/>
  <c r="BL42" i="18"/>
  <c r="BL26" i="18"/>
  <c r="BP22" i="18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26" i="9"/>
  <c r="BP22" i="9"/>
  <c r="T68" i="9" s="1"/>
  <c r="T88" i="9" s="1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26" i="4"/>
  <c r="BL27" i="5"/>
  <c r="BL28" i="5"/>
  <c r="BL29" i="5"/>
  <c r="BL30" i="5"/>
  <c r="BL31" i="5"/>
  <c r="BL32" i="5"/>
  <c r="BL33" i="5"/>
  <c r="BL34" i="5"/>
  <c r="BL35" i="5"/>
  <c r="BL36" i="5"/>
  <c r="BL37" i="5"/>
  <c r="BL38" i="5"/>
  <c r="BL39" i="5"/>
  <c r="BL40" i="5"/>
  <c r="BL41" i="5"/>
  <c r="BL42" i="5"/>
  <c r="BL26" i="5"/>
  <c r="BP22" i="5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26" i="6"/>
  <c r="BP22" i="6"/>
  <c r="BP22" i="7"/>
  <c r="BK27" i="19"/>
  <c r="BK28" i="19"/>
  <c r="BK29" i="19"/>
  <c r="BK30" i="19"/>
  <c r="BK31" i="19"/>
  <c r="BK32" i="19"/>
  <c r="BK33" i="19"/>
  <c r="BK34" i="19"/>
  <c r="BK35" i="19"/>
  <c r="BK36" i="19"/>
  <c r="BK37" i="19"/>
  <c r="BK38" i="19"/>
  <c r="BK39" i="19"/>
  <c r="BK40" i="19"/>
  <c r="BK41" i="19"/>
  <c r="BK42" i="19"/>
  <c r="BK26" i="19"/>
  <c r="BK27" i="20"/>
  <c r="BK28" i="20"/>
  <c r="BK29" i="20"/>
  <c r="BK30" i="20"/>
  <c r="BK31" i="20"/>
  <c r="BK32" i="20"/>
  <c r="BK33" i="20"/>
  <c r="BK34" i="20"/>
  <c r="BK35" i="20"/>
  <c r="BK36" i="20"/>
  <c r="BK37" i="20"/>
  <c r="BK38" i="20"/>
  <c r="BK39" i="20"/>
  <c r="BK40" i="20"/>
  <c r="BK41" i="20"/>
  <c r="BK42" i="20"/>
  <c r="BK26" i="20"/>
  <c r="BK27" i="17"/>
  <c r="BK28" i="17"/>
  <c r="BK29" i="17"/>
  <c r="BK30" i="17"/>
  <c r="BK31" i="17"/>
  <c r="BK32" i="17"/>
  <c r="BK33" i="17"/>
  <c r="BK34" i="17"/>
  <c r="BK35" i="17"/>
  <c r="BK36" i="17"/>
  <c r="BK37" i="17"/>
  <c r="BK38" i="17"/>
  <c r="BK39" i="17"/>
  <c r="BK40" i="17"/>
  <c r="BK41" i="17"/>
  <c r="BK42" i="17"/>
  <c r="BK26" i="17"/>
  <c r="BK27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26" i="5"/>
  <c r="BP43" i="6" l="1"/>
  <c r="T68" i="6"/>
  <c r="T88" i="6" s="1"/>
  <c r="T88" i="17"/>
  <c r="T88" i="18"/>
  <c r="T88" i="19"/>
  <c r="T88" i="20"/>
  <c r="BP43" i="5"/>
  <c r="T68" i="5"/>
  <c r="BP43" i="19"/>
  <c r="BP43" i="17"/>
  <c r="BP43" i="20"/>
  <c r="BP43" i="18"/>
  <c r="T68" i="7"/>
  <c r="BP43" i="7"/>
  <c r="I56" i="22"/>
  <c r="I57" i="22"/>
  <c r="I58" i="22"/>
  <c r="I61" i="22"/>
  <c r="I62" i="22"/>
  <c r="I63" i="22"/>
  <c r="I64" i="22"/>
  <c r="I65" i="22"/>
  <c r="H59" i="22"/>
  <c r="W23" i="22"/>
  <c r="W24" i="22"/>
  <c r="W25" i="22"/>
  <c r="W26" i="22"/>
  <c r="W29" i="22"/>
  <c r="W30" i="22"/>
  <c r="W31" i="22"/>
  <c r="W32" i="22"/>
  <c r="W33" i="22"/>
  <c r="BK26" i="18"/>
  <c r="BK27" i="18"/>
  <c r="BK28" i="18"/>
  <c r="BK29" i="18"/>
  <c r="BK30" i="18"/>
  <c r="BK31" i="18"/>
  <c r="BK32" i="18"/>
  <c r="BK33" i="18"/>
  <c r="BK34" i="18"/>
  <c r="BK35" i="18"/>
  <c r="BK36" i="18"/>
  <c r="BK37" i="18"/>
  <c r="BK38" i="18"/>
  <c r="BK39" i="18"/>
  <c r="BK40" i="18"/>
  <c r="BK41" i="18"/>
  <c r="BK42" i="18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S52" i="7"/>
  <c r="S72" i="7" s="1"/>
  <c r="S53" i="7"/>
  <c r="S73" i="7" s="1"/>
  <c r="S54" i="7"/>
  <c r="S74" i="7" s="1"/>
  <c r="S55" i="7"/>
  <c r="S75" i="7" s="1"/>
  <c r="S56" i="7"/>
  <c r="S76" i="7" s="1"/>
  <c r="S57" i="7"/>
  <c r="S77" i="7" s="1"/>
  <c r="S58" i="7"/>
  <c r="S78" i="7" s="1"/>
  <c r="S59" i="7"/>
  <c r="S79" i="7" s="1"/>
  <c r="S60" i="7"/>
  <c r="S80" i="7" s="1"/>
  <c r="S61" i="7"/>
  <c r="S81" i="7" s="1"/>
  <c r="S62" i="7"/>
  <c r="S82" i="7" s="1"/>
  <c r="S63" i="7"/>
  <c r="S83" i="7" s="1"/>
  <c r="S64" i="7"/>
  <c r="S84" i="7" s="1"/>
  <c r="S65" i="7"/>
  <c r="S85" i="7" s="1"/>
  <c r="S66" i="7"/>
  <c r="S86" i="7" s="1"/>
  <c r="S67" i="7"/>
  <c r="S87" i="7" s="1"/>
  <c r="S51" i="7"/>
  <c r="S71" i="7" s="1"/>
  <c r="S76" i="6" l="1"/>
  <c r="S84" i="6"/>
  <c r="S77" i="6"/>
  <c r="S85" i="6"/>
  <c r="S78" i="6"/>
  <c r="S86" i="6"/>
  <c r="S71" i="6"/>
  <c r="S79" i="6"/>
  <c r="S87" i="6"/>
  <c r="S72" i="6"/>
  <c r="S80" i="6"/>
  <c r="S73" i="6"/>
  <c r="S81" i="6"/>
  <c r="S74" i="6"/>
  <c r="S82" i="6"/>
  <c r="S75" i="6"/>
  <c r="S83" i="6"/>
  <c r="T88" i="5"/>
  <c r="I55" i="22"/>
  <c r="I54" i="22"/>
  <c r="H64" i="22"/>
  <c r="H63" i="22"/>
  <c r="H62" i="22"/>
  <c r="H61" i="22"/>
  <c r="H56" i="22"/>
  <c r="H57" i="22"/>
  <c r="H58" i="22"/>
  <c r="Z12" i="22"/>
  <c r="Z28" i="22" s="1"/>
  <c r="Y12" i="22"/>
  <c r="Y28" i="22" s="1"/>
  <c r="X12" i="22"/>
  <c r="X28" i="22" s="1"/>
  <c r="W12" i="22"/>
  <c r="W28" i="22" s="1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E6" i="22"/>
  <c r="F6" i="22"/>
  <c r="G6" i="22"/>
  <c r="H6" i="22"/>
  <c r="I6" i="22"/>
  <c r="J6" i="22"/>
  <c r="K6" i="22"/>
  <c r="L6" i="22"/>
  <c r="M6" i="22"/>
  <c r="N6" i="22"/>
  <c r="O6" i="22"/>
  <c r="P6" i="22"/>
  <c r="Q6" i="22"/>
  <c r="R6" i="22"/>
  <c r="S6" i="22"/>
  <c r="T6" i="22"/>
  <c r="U6" i="22"/>
  <c r="V6" i="22"/>
  <c r="W6" i="22"/>
  <c r="W22" i="22" s="1"/>
  <c r="X6" i="22"/>
  <c r="X22" i="22" s="1"/>
  <c r="Y6" i="22"/>
  <c r="Y22" i="22" s="1"/>
  <c r="Z6" i="22"/>
  <c r="Z22" i="22" s="1"/>
  <c r="D6" i="22"/>
  <c r="V23" i="22"/>
  <c r="V24" i="22"/>
  <c r="V25" i="22"/>
  <c r="V26" i="22"/>
  <c r="V29" i="22"/>
  <c r="V30" i="22"/>
  <c r="V31" i="22"/>
  <c r="V32" i="22"/>
  <c r="V33" i="22"/>
  <c r="BJ26" i="19"/>
  <c r="BJ27" i="19"/>
  <c r="BJ28" i="19"/>
  <c r="BJ29" i="19"/>
  <c r="BJ30" i="19"/>
  <c r="BJ31" i="19"/>
  <c r="BJ32" i="19"/>
  <c r="BJ33" i="19"/>
  <c r="BJ34" i="19"/>
  <c r="BJ35" i="19"/>
  <c r="BJ36" i="19"/>
  <c r="BJ37" i="19"/>
  <c r="BJ38" i="19"/>
  <c r="BJ39" i="19"/>
  <c r="BJ40" i="19"/>
  <c r="BJ41" i="19"/>
  <c r="BJ42" i="19"/>
  <c r="BJ26" i="20"/>
  <c r="BJ27" i="20"/>
  <c r="BJ28" i="20"/>
  <c r="BJ29" i="20"/>
  <c r="BJ30" i="20"/>
  <c r="BJ31" i="20"/>
  <c r="BJ32" i="20"/>
  <c r="BJ33" i="20"/>
  <c r="BJ34" i="20"/>
  <c r="BJ35" i="20"/>
  <c r="BJ36" i="20"/>
  <c r="BJ37" i="20"/>
  <c r="BJ38" i="20"/>
  <c r="BJ39" i="20"/>
  <c r="BJ40" i="20"/>
  <c r="BJ41" i="20"/>
  <c r="BJ42" i="20"/>
  <c r="BJ26" i="17"/>
  <c r="BJ27" i="17"/>
  <c r="BJ28" i="17"/>
  <c r="BJ29" i="17"/>
  <c r="BJ30" i="17"/>
  <c r="BJ31" i="17"/>
  <c r="BJ32" i="17"/>
  <c r="BJ33" i="17"/>
  <c r="BJ34" i="17"/>
  <c r="BJ35" i="17"/>
  <c r="BJ36" i="17"/>
  <c r="BJ37" i="17"/>
  <c r="BJ38" i="17"/>
  <c r="BJ39" i="17"/>
  <c r="BJ40" i="17"/>
  <c r="BJ41" i="17"/>
  <c r="BJ42" i="17"/>
  <c r="BJ26" i="18"/>
  <c r="BJ27" i="18"/>
  <c r="BJ28" i="18"/>
  <c r="BJ29" i="18"/>
  <c r="BJ30" i="18"/>
  <c r="BJ31" i="18"/>
  <c r="BJ32" i="18"/>
  <c r="BJ33" i="18"/>
  <c r="BJ34" i="18"/>
  <c r="BJ35" i="18"/>
  <c r="BJ36" i="18"/>
  <c r="BJ37" i="18"/>
  <c r="BJ38" i="18"/>
  <c r="BJ39" i="18"/>
  <c r="BJ40" i="18"/>
  <c r="BJ41" i="18"/>
  <c r="BJ42" i="18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26" i="5"/>
  <c r="BJ27" i="5"/>
  <c r="BJ28" i="5"/>
  <c r="BJ29" i="5"/>
  <c r="BJ30" i="5"/>
  <c r="BJ31" i="5"/>
  <c r="BJ32" i="5"/>
  <c r="BJ33" i="5"/>
  <c r="BJ34" i="5"/>
  <c r="BJ35" i="5"/>
  <c r="BJ36" i="5"/>
  <c r="BJ37" i="5"/>
  <c r="BJ38" i="5"/>
  <c r="BJ39" i="5"/>
  <c r="BJ40" i="5"/>
  <c r="BJ41" i="5"/>
  <c r="BJ42" i="5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U23" i="22"/>
  <c r="U24" i="22"/>
  <c r="U25" i="22"/>
  <c r="U26" i="22"/>
  <c r="U29" i="22"/>
  <c r="U30" i="22"/>
  <c r="U31" i="22"/>
  <c r="U32" i="22"/>
  <c r="G23" i="23"/>
  <c r="H23" i="23"/>
  <c r="F23" i="23"/>
  <c r="BI27" i="19"/>
  <c r="BI28" i="19"/>
  <c r="BI29" i="19"/>
  <c r="BI30" i="19"/>
  <c r="BI31" i="19"/>
  <c r="BI32" i="19"/>
  <c r="BI33" i="19"/>
  <c r="BI34" i="19"/>
  <c r="BI35" i="19"/>
  <c r="BI36" i="19"/>
  <c r="BI37" i="19"/>
  <c r="BI38" i="19"/>
  <c r="BI39" i="19"/>
  <c r="BI40" i="19"/>
  <c r="BI41" i="19"/>
  <c r="BI42" i="19"/>
  <c r="BI26" i="19"/>
  <c r="BM22" i="19"/>
  <c r="S68" i="19" s="1"/>
  <c r="BI27" i="20"/>
  <c r="BI28" i="20"/>
  <c r="BI29" i="20"/>
  <c r="BI30" i="20"/>
  <c r="BI31" i="20"/>
  <c r="BI32" i="20"/>
  <c r="BI33" i="20"/>
  <c r="BI34" i="20"/>
  <c r="BI35" i="20"/>
  <c r="BI36" i="20"/>
  <c r="BI37" i="20"/>
  <c r="BI38" i="20"/>
  <c r="BI39" i="20"/>
  <c r="BI40" i="20"/>
  <c r="BI41" i="20"/>
  <c r="BI42" i="20"/>
  <c r="BI26" i="20"/>
  <c r="BM22" i="20"/>
  <c r="S68" i="20" s="1"/>
  <c r="BI27" i="17"/>
  <c r="BI28" i="17"/>
  <c r="BI29" i="17"/>
  <c r="BI30" i="17"/>
  <c r="BI31" i="17"/>
  <c r="BI32" i="17"/>
  <c r="BI33" i="17"/>
  <c r="BI34" i="17"/>
  <c r="BI35" i="17"/>
  <c r="BI36" i="17"/>
  <c r="BI37" i="17"/>
  <c r="BI38" i="17"/>
  <c r="BI39" i="17"/>
  <c r="BI40" i="17"/>
  <c r="BI41" i="17"/>
  <c r="BI42" i="17"/>
  <c r="BI26" i="17"/>
  <c r="BM22" i="17"/>
  <c r="S68" i="17" s="1"/>
  <c r="BI27" i="18"/>
  <c r="BI28" i="18"/>
  <c r="BI29" i="18"/>
  <c r="BI30" i="18"/>
  <c r="BI31" i="18"/>
  <c r="BI32" i="18"/>
  <c r="BI33" i="18"/>
  <c r="BI34" i="18"/>
  <c r="BI35" i="18"/>
  <c r="BI36" i="18"/>
  <c r="BI37" i="18"/>
  <c r="BI38" i="18"/>
  <c r="BI39" i="18"/>
  <c r="BI40" i="18"/>
  <c r="BI41" i="18"/>
  <c r="BI42" i="18"/>
  <c r="BI26" i="18"/>
  <c r="BM22" i="18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26" i="9"/>
  <c r="BM22" i="9"/>
  <c r="BM43" i="9" s="1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I26" i="4"/>
  <c r="BM22" i="4"/>
  <c r="BM43" i="4" s="1"/>
  <c r="BI27" i="5"/>
  <c r="BI28" i="5"/>
  <c r="BI29" i="5"/>
  <c r="BI30" i="5"/>
  <c r="BI31" i="5"/>
  <c r="BI32" i="5"/>
  <c r="BI33" i="5"/>
  <c r="BI34" i="5"/>
  <c r="BI35" i="5"/>
  <c r="BI36" i="5"/>
  <c r="BI37" i="5"/>
  <c r="BI38" i="5"/>
  <c r="BI39" i="5"/>
  <c r="BI40" i="5"/>
  <c r="BI41" i="5"/>
  <c r="BI42" i="5"/>
  <c r="BI26" i="5"/>
  <c r="BM22" i="5"/>
  <c r="BM43" i="5" s="1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0" i="6"/>
  <c r="BI41" i="6"/>
  <c r="BI42" i="6"/>
  <c r="BI26" i="6"/>
  <c r="BM22" i="6"/>
  <c r="BM43" i="6" s="1"/>
  <c r="BM22" i="7"/>
  <c r="BM43" i="7" s="1"/>
  <c r="S88" i="17" l="1"/>
  <c r="BM43" i="18"/>
  <c r="S68" i="18"/>
  <c r="S88" i="19"/>
  <c r="S88" i="20"/>
  <c r="V22" i="22"/>
  <c r="BM43" i="19"/>
  <c r="BM43" i="20"/>
  <c r="BM43" i="17"/>
  <c r="U22" i="22"/>
  <c r="H55" i="22"/>
  <c r="V28" i="22"/>
  <c r="I60" i="22"/>
  <c r="U28" i="22"/>
  <c r="E23" i="23"/>
  <c r="T28" i="22"/>
  <c r="T29" i="22"/>
  <c r="T30" i="22"/>
  <c r="T31" i="22"/>
  <c r="T32" i="22"/>
  <c r="T25" i="22"/>
  <c r="T26" i="22"/>
  <c r="T23" i="22"/>
  <c r="T24" i="22"/>
  <c r="T22" i="22"/>
  <c r="BH27" i="19"/>
  <c r="BH28" i="19"/>
  <c r="BH29" i="19"/>
  <c r="BH30" i="19"/>
  <c r="BH31" i="19"/>
  <c r="BH32" i="19"/>
  <c r="BH33" i="19"/>
  <c r="BH34" i="19"/>
  <c r="BH35" i="19"/>
  <c r="BH36" i="19"/>
  <c r="BH37" i="19"/>
  <c r="BH38" i="19"/>
  <c r="BH39" i="19"/>
  <c r="BH40" i="19"/>
  <c r="BH41" i="19"/>
  <c r="BH42" i="19"/>
  <c r="BH26" i="19"/>
  <c r="BL22" i="19"/>
  <c r="BL43" i="19" s="1"/>
  <c r="BH27" i="20"/>
  <c r="BH28" i="20"/>
  <c r="BH29" i="20"/>
  <c r="BH30" i="20"/>
  <c r="BH31" i="20"/>
  <c r="BH32" i="20"/>
  <c r="BH33" i="20"/>
  <c r="BH34" i="20"/>
  <c r="BH35" i="20"/>
  <c r="BH36" i="20"/>
  <c r="BH37" i="20"/>
  <c r="BH38" i="20"/>
  <c r="BH39" i="20"/>
  <c r="BH40" i="20"/>
  <c r="BH41" i="20"/>
  <c r="BH42" i="20"/>
  <c r="BH26" i="20"/>
  <c r="BL22" i="20"/>
  <c r="BL43" i="20" s="1"/>
  <c r="BH27" i="17"/>
  <c r="BH28" i="17"/>
  <c r="BH29" i="17"/>
  <c r="BH30" i="17"/>
  <c r="BH31" i="17"/>
  <c r="BH32" i="17"/>
  <c r="BH33" i="17"/>
  <c r="BH34" i="17"/>
  <c r="BH35" i="17"/>
  <c r="BH36" i="17"/>
  <c r="BH37" i="17"/>
  <c r="BH38" i="17"/>
  <c r="BH39" i="17"/>
  <c r="BH40" i="17"/>
  <c r="BH41" i="17"/>
  <c r="BH42" i="17"/>
  <c r="BH26" i="17"/>
  <c r="BL22" i="17"/>
  <c r="BL43" i="17" s="1"/>
  <c r="S88" i="18" l="1"/>
  <c r="H54" i="22"/>
  <c r="H60" i="22"/>
  <c r="BH27" i="18"/>
  <c r="BH28" i="18"/>
  <c r="BH29" i="18"/>
  <c r="BH30" i="18"/>
  <c r="BH31" i="18"/>
  <c r="BH32" i="18"/>
  <c r="BH33" i="18"/>
  <c r="BH34" i="18"/>
  <c r="BH35" i="18"/>
  <c r="BH36" i="18"/>
  <c r="BH37" i="18"/>
  <c r="BH38" i="18"/>
  <c r="BH39" i="18"/>
  <c r="BH40" i="18"/>
  <c r="BH41" i="18"/>
  <c r="BH42" i="18"/>
  <c r="BH26" i="18"/>
  <c r="BL22" i="18"/>
  <c r="BL43" i="18" s="1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26" i="9"/>
  <c r="BL22" i="9"/>
  <c r="S68" i="9" s="1"/>
  <c r="S88" i="9" s="1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26" i="4"/>
  <c r="BL22" i="4"/>
  <c r="S68" i="4" s="1"/>
  <c r="BH27" i="5"/>
  <c r="BH28" i="5"/>
  <c r="BH29" i="5"/>
  <c r="BH30" i="5"/>
  <c r="BH31" i="5"/>
  <c r="BH32" i="5"/>
  <c r="BH33" i="5"/>
  <c r="BH34" i="5"/>
  <c r="BH35" i="5"/>
  <c r="BH36" i="5"/>
  <c r="BH37" i="5"/>
  <c r="BH38" i="5"/>
  <c r="BH39" i="5"/>
  <c r="BH40" i="5"/>
  <c r="BH41" i="5"/>
  <c r="BH42" i="5"/>
  <c r="BH26" i="5"/>
  <c r="BL22" i="5"/>
  <c r="S68" i="5" s="1"/>
  <c r="BH42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39" i="6"/>
  <c r="BH40" i="6"/>
  <c r="BH41" i="6"/>
  <c r="BH26" i="6"/>
  <c r="BL22" i="6"/>
  <c r="S68" i="6" s="1"/>
  <c r="S88" i="6" s="1"/>
  <c r="BL22" i="7"/>
  <c r="BG27" i="19"/>
  <c r="BG28" i="19"/>
  <c r="BG29" i="19"/>
  <c r="BG30" i="19"/>
  <c r="BG31" i="19"/>
  <c r="BG32" i="19"/>
  <c r="BG33" i="19"/>
  <c r="BG34" i="19"/>
  <c r="BG35" i="19"/>
  <c r="BG36" i="19"/>
  <c r="BG37" i="19"/>
  <c r="BG38" i="19"/>
  <c r="BG39" i="19"/>
  <c r="BG40" i="19"/>
  <c r="BG41" i="19"/>
  <c r="BG42" i="19"/>
  <c r="BG26" i="19"/>
  <c r="G59" i="22"/>
  <c r="G61" i="22"/>
  <c r="G62" i="22"/>
  <c r="G56" i="22"/>
  <c r="S31" i="22"/>
  <c r="S32" i="22"/>
  <c r="S30" i="22"/>
  <c r="S29" i="22"/>
  <c r="S28" i="22"/>
  <c r="S26" i="22"/>
  <c r="S25" i="22"/>
  <c r="S24" i="22"/>
  <c r="S23" i="22"/>
  <c r="BK22" i="19"/>
  <c r="BG27" i="20"/>
  <c r="BG28" i="20"/>
  <c r="BG29" i="20"/>
  <c r="BG30" i="20"/>
  <c r="BG31" i="20"/>
  <c r="BG32" i="20"/>
  <c r="BG33" i="20"/>
  <c r="BG34" i="20"/>
  <c r="BG35" i="20"/>
  <c r="BG36" i="20"/>
  <c r="BG37" i="20"/>
  <c r="BG38" i="20"/>
  <c r="BG39" i="20"/>
  <c r="BG40" i="20"/>
  <c r="BG41" i="20"/>
  <c r="BG42" i="20"/>
  <c r="BG26" i="20"/>
  <c r="BK22" i="20"/>
  <c r="BG27" i="17"/>
  <c r="BG28" i="17"/>
  <c r="BG29" i="17"/>
  <c r="BG30" i="17"/>
  <c r="BG31" i="17"/>
  <c r="BG32" i="17"/>
  <c r="BG33" i="17"/>
  <c r="BG34" i="17"/>
  <c r="BG35" i="17"/>
  <c r="BG36" i="17"/>
  <c r="BG37" i="17"/>
  <c r="BG38" i="17"/>
  <c r="BG39" i="17"/>
  <c r="BG40" i="17"/>
  <c r="BG41" i="17"/>
  <c r="BG42" i="17"/>
  <c r="BG26" i="17"/>
  <c r="BK22" i="17"/>
  <c r="BG27" i="18"/>
  <c r="BG28" i="18"/>
  <c r="BG29" i="18"/>
  <c r="BG30" i="18"/>
  <c r="BG31" i="18"/>
  <c r="BG32" i="18"/>
  <c r="BG33" i="18"/>
  <c r="BG34" i="18"/>
  <c r="BG35" i="18"/>
  <c r="BG36" i="18"/>
  <c r="BG37" i="18"/>
  <c r="BG38" i="18"/>
  <c r="BG39" i="18"/>
  <c r="BG40" i="18"/>
  <c r="BG41" i="18"/>
  <c r="BG42" i="18"/>
  <c r="BG26" i="18"/>
  <c r="BK22" i="18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26" i="9"/>
  <c r="BK22" i="9"/>
  <c r="BK43" i="9" s="1"/>
  <c r="BG27" i="4"/>
  <c r="BG28" i="4"/>
  <c r="BG29" i="4"/>
  <c r="BG30" i="4"/>
  <c r="BG31" i="4"/>
  <c r="BG32" i="4"/>
  <c r="BG33" i="4"/>
  <c r="BG34" i="4"/>
  <c r="BG35" i="4"/>
  <c r="BG36" i="4"/>
  <c r="BG37" i="4"/>
  <c r="BG38" i="4"/>
  <c r="BG39" i="4"/>
  <c r="BG40" i="4"/>
  <c r="BG41" i="4"/>
  <c r="BG42" i="4"/>
  <c r="BG26" i="4"/>
  <c r="BK22" i="4"/>
  <c r="BK43" i="4" s="1"/>
  <c r="BG27" i="5"/>
  <c r="BG28" i="5"/>
  <c r="BG29" i="5"/>
  <c r="BG30" i="5"/>
  <c r="BG31" i="5"/>
  <c r="BG32" i="5"/>
  <c r="BG33" i="5"/>
  <c r="BG34" i="5"/>
  <c r="BG35" i="5"/>
  <c r="BG36" i="5"/>
  <c r="BG37" i="5"/>
  <c r="BG38" i="5"/>
  <c r="BG39" i="5"/>
  <c r="BG40" i="5"/>
  <c r="BG41" i="5"/>
  <c r="BG42" i="5"/>
  <c r="BG26" i="5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26" i="6"/>
  <c r="BK22" i="5"/>
  <c r="BK43" i="5" s="1"/>
  <c r="R52" i="6"/>
  <c r="R72" i="6" s="1"/>
  <c r="R53" i="6"/>
  <c r="R73" i="6" s="1"/>
  <c r="R54" i="6"/>
  <c r="R74" i="6" s="1"/>
  <c r="R55" i="6"/>
  <c r="R75" i="6" s="1"/>
  <c r="R56" i="6"/>
  <c r="R76" i="6" s="1"/>
  <c r="R57" i="6"/>
  <c r="R77" i="6" s="1"/>
  <c r="R58" i="6"/>
  <c r="R78" i="6" s="1"/>
  <c r="R59" i="6"/>
  <c r="R79" i="6" s="1"/>
  <c r="R60" i="6"/>
  <c r="R80" i="6" s="1"/>
  <c r="R61" i="6"/>
  <c r="R81" i="6" s="1"/>
  <c r="R62" i="6"/>
  <c r="R82" i="6" s="1"/>
  <c r="R63" i="6"/>
  <c r="R83" i="6" s="1"/>
  <c r="R64" i="6"/>
  <c r="R84" i="6" s="1"/>
  <c r="R65" i="6"/>
  <c r="R85" i="6" s="1"/>
  <c r="R66" i="6"/>
  <c r="R86" i="6" s="1"/>
  <c r="R67" i="6"/>
  <c r="R87" i="6" s="1"/>
  <c r="R51" i="6"/>
  <c r="R71" i="6" s="1"/>
  <c r="BK22" i="6"/>
  <c r="BK43" i="6" s="1"/>
  <c r="R52" i="7"/>
  <c r="R72" i="7" s="1"/>
  <c r="R53" i="7"/>
  <c r="R73" i="7" s="1"/>
  <c r="R54" i="7"/>
  <c r="R74" i="7" s="1"/>
  <c r="R55" i="7"/>
  <c r="R75" i="7" s="1"/>
  <c r="R56" i="7"/>
  <c r="R76" i="7" s="1"/>
  <c r="R57" i="7"/>
  <c r="R77" i="7" s="1"/>
  <c r="R58" i="7"/>
  <c r="R78" i="7" s="1"/>
  <c r="R59" i="7"/>
  <c r="R79" i="7" s="1"/>
  <c r="R60" i="7"/>
  <c r="R80" i="7" s="1"/>
  <c r="R61" i="7"/>
  <c r="R81" i="7" s="1"/>
  <c r="R62" i="7"/>
  <c r="R82" i="7" s="1"/>
  <c r="R63" i="7"/>
  <c r="R83" i="7" s="1"/>
  <c r="R64" i="7"/>
  <c r="R84" i="7" s="1"/>
  <c r="R65" i="7"/>
  <c r="R85" i="7" s="1"/>
  <c r="R66" i="7"/>
  <c r="R86" i="7" s="1"/>
  <c r="R67" i="7"/>
  <c r="R87" i="7" s="1"/>
  <c r="R51" i="7"/>
  <c r="R71" i="7" s="1"/>
  <c r="BK22" i="7"/>
  <c r="BK43" i="7" s="1"/>
  <c r="R23" i="22"/>
  <c r="R24" i="22"/>
  <c r="R25" i="22"/>
  <c r="R26" i="22"/>
  <c r="R28" i="22"/>
  <c r="R29" i="22"/>
  <c r="R30" i="22"/>
  <c r="R31" i="22"/>
  <c r="R32" i="22"/>
  <c r="R22" i="22"/>
  <c r="U33" i="22"/>
  <c r="BF27" i="19"/>
  <c r="BF28" i="19"/>
  <c r="BF29" i="19"/>
  <c r="BF30" i="19"/>
  <c r="BF31" i="19"/>
  <c r="BF32" i="19"/>
  <c r="BF33" i="19"/>
  <c r="BF34" i="19"/>
  <c r="BF35" i="19"/>
  <c r="BF36" i="19"/>
  <c r="BF37" i="19"/>
  <c r="BF38" i="19"/>
  <c r="BF39" i="19"/>
  <c r="BF40" i="19"/>
  <c r="BF41" i="19"/>
  <c r="BF42" i="19"/>
  <c r="BF26" i="19"/>
  <c r="BJ22" i="19"/>
  <c r="BF27" i="20"/>
  <c r="BF28" i="20"/>
  <c r="BF29" i="20"/>
  <c r="BF30" i="20"/>
  <c r="BF31" i="20"/>
  <c r="BF32" i="20"/>
  <c r="BF33" i="20"/>
  <c r="BF34" i="20"/>
  <c r="BF35" i="20"/>
  <c r="BF36" i="20"/>
  <c r="BF37" i="20"/>
  <c r="BF38" i="20"/>
  <c r="BF39" i="20"/>
  <c r="BF40" i="20"/>
  <c r="BF41" i="20"/>
  <c r="BF42" i="20"/>
  <c r="BF26" i="20"/>
  <c r="BJ22" i="20"/>
  <c r="BF27" i="17"/>
  <c r="BF28" i="17"/>
  <c r="BF29" i="17"/>
  <c r="BF30" i="17"/>
  <c r="BF31" i="17"/>
  <c r="BF32" i="17"/>
  <c r="BF33" i="17"/>
  <c r="BF34" i="17"/>
  <c r="BF35" i="17"/>
  <c r="BF36" i="17"/>
  <c r="BF37" i="17"/>
  <c r="BF38" i="17"/>
  <c r="BF39" i="17"/>
  <c r="BF40" i="17"/>
  <c r="BF41" i="17"/>
  <c r="BF42" i="17"/>
  <c r="BF26" i="17"/>
  <c r="BJ22" i="17"/>
  <c r="BF27" i="18"/>
  <c r="BF28" i="18"/>
  <c r="BF29" i="18"/>
  <c r="BF30" i="18"/>
  <c r="BF31" i="18"/>
  <c r="BF32" i="18"/>
  <c r="BF33" i="18"/>
  <c r="BF34" i="18"/>
  <c r="BF35" i="18"/>
  <c r="BF36" i="18"/>
  <c r="BF37" i="18"/>
  <c r="BF38" i="18"/>
  <c r="BF39" i="18"/>
  <c r="BF40" i="18"/>
  <c r="BF41" i="18"/>
  <c r="BF42" i="18"/>
  <c r="BF26" i="18"/>
  <c r="BJ22" i="18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26" i="9"/>
  <c r="BJ22" i="9"/>
  <c r="BJ43" i="9" s="1"/>
  <c r="S88" i="4" l="1"/>
  <c r="S88" i="5"/>
  <c r="BL43" i="9"/>
  <c r="BL43" i="4"/>
  <c r="BL43" i="5"/>
  <c r="BL43" i="6"/>
  <c r="S68" i="7"/>
  <c r="S88" i="7" s="1"/>
  <c r="BL43" i="7"/>
  <c r="BK43" i="19"/>
  <c r="BK43" i="20"/>
  <c r="BK43" i="17"/>
  <c r="BK43" i="18"/>
  <c r="BJ43" i="19"/>
  <c r="BJ43" i="20"/>
  <c r="BJ43" i="17"/>
  <c r="BJ43" i="18"/>
  <c r="G64" i="22"/>
  <c r="G60" i="22"/>
  <c r="G58" i="22"/>
  <c r="G55" i="22"/>
  <c r="G57" i="22"/>
  <c r="G63" i="22"/>
  <c r="S22" i="22"/>
  <c r="G54" i="22"/>
  <c r="BF27" i="4"/>
  <c r="BF28" i="4"/>
  <c r="BF29" i="4"/>
  <c r="BF30" i="4"/>
  <c r="BF31" i="4"/>
  <c r="BF32" i="4"/>
  <c r="BF33" i="4"/>
  <c r="BF34" i="4"/>
  <c r="BF35" i="4"/>
  <c r="BF36" i="4"/>
  <c r="BF37" i="4"/>
  <c r="BF38" i="4"/>
  <c r="BF39" i="4"/>
  <c r="BF40" i="4"/>
  <c r="BF41" i="4"/>
  <c r="BF42" i="4"/>
  <c r="BF26" i="4"/>
  <c r="BJ22" i="4"/>
  <c r="BJ43" i="4" s="1"/>
  <c r="BF27" i="5"/>
  <c r="BF28" i="5"/>
  <c r="BF29" i="5"/>
  <c r="BF30" i="5"/>
  <c r="BF31" i="5"/>
  <c r="BF32" i="5"/>
  <c r="BF33" i="5"/>
  <c r="BF34" i="5"/>
  <c r="BF35" i="5"/>
  <c r="BF36" i="5"/>
  <c r="BF37" i="5"/>
  <c r="BF38" i="5"/>
  <c r="BF39" i="5"/>
  <c r="BF40" i="5"/>
  <c r="BF41" i="5"/>
  <c r="BF42" i="5"/>
  <c r="BF26" i="5"/>
  <c r="BJ22" i="5"/>
  <c r="BJ43" i="5" s="1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26" i="6"/>
  <c r="BJ22" i="6"/>
  <c r="BJ43" i="6" s="1"/>
  <c r="BJ22" i="7"/>
  <c r="BJ43" i="7" s="1"/>
  <c r="Q31" i="22"/>
  <c r="Q32" i="22"/>
  <c r="P32" i="22"/>
  <c r="P23" i="22"/>
  <c r="Q23" i="22"/>
  <c r="P24" i="22"/>
  <c r="Q24" i="22"/>
  <c r="P25" i="22"/>
  <c r="Q25" i="22"/>
  <c r="P26" i="22"/>
  <c r="Q26" i="22"/>
  <c r="P28" i="22"/>
  <c r="Q28" i="22"/>
  <c r="P29" i="22"/>
  <c r="Q29" i="22"/>
  <c r="P30" i="22"/>
  <c r="Q30" i="22"/>
  <c r="Q22" i="22"/>
  <c r="BE27" i="19"/>
  <c r="BE28" i="19"/>
  <c r="BE29" i="19"/>
  <c r="BE30" i="19"/>
  <c r="BE31" i="19"/>
  <c r="BE32" i="19"/>
  <c r="BE33" i="19"/>
  <c r="BE34" i="19"/>
  <c r="BE35" i="19"/>
  <c r="BE36" i="19"/>
  <c r="BE37" i="19"/>
  <c r="BE38" i="19"/>
  <c r="BE39" i="19"/>
  <c r="BE40" i="19"/>
  <c r="BE41" i="19"/>
  <c r="BE42" i="19"/>
  <c r="BE26" i="19"/>
  <c r="BI22" i="19"/>
  <c r="R68" i="19" s="1"/>
  <c r="R88" i="19" s="1"/>
  <c r="BE27" i="20"/>
  <c r="BE28" i="20"/>
  <c r="BE29" i="20"/>
  <c r="BE30" i="20"/>
  <c r="BE31" i="20"/>
  <c r="BE32" i="20"/>
  <c r="BE33" i="20"/>
  <c r="BE34" i="20"/>
  <c r="BE35" i="20"/>
  <c r="BE36" i="20"/>
  <c r="BE37" i="20"/>
  <c r="BE38" i="20"/>
  <c r="BE39" i="20"/>
  <c r="BE40" i="20"/>
  <c r="BE41" i="20"/>
  <c r="BE42" i="20"/>
  <c r="BE26" i="20"/>
  <c r="BI22" i="20"/>
  <c r="R68" i="20" s="1"/>
  <c r="BE27" i="17"/>
  <c r="BE28" i="17"/>
  <c r="BE29" i="17"/>
  <c r="BE30" i="17"/>
  <c r="BE31" i="17"/>
  <c r="BE32" i="17"/>
  <c r="BE33" i="17"/>
  <c r="BE34" i="17"/>
  <c r="BE35" i="17"/>
  <c r="BE36" i="17"/>
  <c r="BE37" i="17"/>
  <c r="BE38" i="17"/>
  <c r="BE39" i="17"/>
  <c r="BE40" i="17"/>
  <c r="BE41" i="17"/>
  <c r="BE42" i="17"/>
  <c r="BE26" i="17"/>
  <c r="BI22" i="17"/>
  <c r="R68" i="17" s="1"/>
  <c r="BE27" i="18"/>
  <c r="BE28" i="18"/>
  <c r="BE29" i="18"/>
  <c r="BE30" i="18"/>
  <c r="BE31" i="18"/>
  <c r="BE32" i="18"/>
  <c r="BE33" i="18"/>
  <c r="BE34" i="18"/>
  <c r="BE35" i="18"/>
  <c r="BE36" i="18"/>
  <c r="BE37" i="18"/>
  <c r="BE38" i="18"/>
  <c r="BE39" i="18"/>
  <c r="BE40" i="18"/>
  <c r="BE41" i="18"/>
  <c r="BE42" i="18"/>
  <c r="BE26" i="18"/>
  <c r="BI22" i="18"/>
  <c r="R68" i="18" s="1"/>
  <c r="BE27" i="9"/>
  <c r="BE28" i="9"/>
  <c r="BE29" i="9"/>
  <c r="BE30" i="9"/>
  <c r="BE31" i="9"/>
  <c r="BE32" i="9"/>
  <c r="BE33" i="9"/>
  <c r="BE34" i="9"/>
  <c r="BE35" i="9"/>
  <c r="BE36" i="9"/>
  <c r="BE37" i="9"/>
  <c r="BE38" i="9"/>
  <c r="BE39" i="9"/>
  <c r="BE40" i="9"/>
  <c r="BE41" i="9"/>
  <c r="BE42" i="9"/>
  <c r="BE26" i="9"/>
  <c r="BI22" i="9"/>
  <c r="BI43" i="9" s="1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26" i="4"/>
  <c r="BI22" i="4"/>
  <c r="BI43" i="4" s="1"/>
  <c r="BE27" i="5"/>
  <c r="BE28" i="5"/>
  <c r="BE29" i="5"/>
  <c r="BE30" i="5"/>
  <c r="BE31" i="5"/>
  <c r="BE32" i="5"/>
  <c r="BE33" i="5"/>
  <c r="BE34" i="5"/>
  <c r="BE35" i="5"/>
  <c r="BE36" i="5"/>
  <c r="BE37" i="5"/>
  <c r="BE38" i="5"/>
  <c r="BE39" i="5"/>
  <c r="BE40" i="5"/>
  <c r="BE41" i="5"/>
  <c r="BE42" i="5"/>
  <c r="BE26" i="5"/>
  <c r="BI22" i="5"/>
  <c r="BI43" i="5" s="1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26" i="6"/>
  <c r="BI22" i="6"/>
  <c r="BI43" i="6" s="1"/>
  <c r="BI22" i="7"/>
  <c r="BI43" i="7" s="1"/>
  <c r="BD27" i="20"/>
  <c r="BD28" i="20"/>
  <c r="BD29" i="20"/>
  <c r="BD30" i="20"/>
  <c r="BD31" i="20"/>
  <c r="BD32" i="20"/>
  <c r="BD33" i="20"/>
  <c r="BD34" i="20"/>
  <c r="BD35" i="20"/>
  <c r="BD36" i="20"/>
  <c r="BD37" i="20"/>
  <c r="BD38" i="20"/>
  <c r="BD39" i="20"/>
  <c r="BD40" i="20"/>
  <c r="BD41" i="20"/>
  <c r="BD42" i="20"/>
  <c r="BD26" i="20"/>
  <c r="BH22" i="20"/>
  <c r="BD27" i="19"/>
  <c r="BD28" i="19"/>
  <c r="BD29" i="19"/>
  <c r="BD30" i="19"/>
  <c r="BD31" i="19"/>
  <c r="BD32" i="19"/>
  <c r="BD33" i="19"/>
  <c r="BD34" i="19"/>
  <c r="BD35" i="19"/>
  <c r="BD36" i="19"/>
  <c r="BD37" i="19"/>
  <c r="BD38" i="19"/>
  <c r="BD39" i="19"/>
  <c r="BD40" i="19"/>
  <c r="BD41" i="19"/>
  <c r="BD42" i="19"/>
  <c r="BD26" i="19"/>
  <c r="BH22" i="19"/>
  <c r="BD27" i="18"/>
  <c r="BD28" i="18"/>
  <c r="BD29" i="18"/>
  <c r="BD30" i="18"/>
  <c r="BD31" i="18"/>
  <c r="BD32" i="18"/>
  <c r="BD33" i="18"/>
  <c r="BD34" i="18"/>
  <c r="BD35" i="18"/>
  <c r="BD36" i="18"/>
  <c r="BD37" i="18"/>
  <c r="BD38" i="18"/>
  <c r="BD39" i="18"/>
  <c r="BD40" i="18"/>
  <c r="BD41" i="18"/>
  <c r="BD42" i="18"/>
  <c r="BD26" i="18"/>
  <c r="BH22" i="18"/>
  <c r="BD27" i="17"/>
  <c r="BD28" i="17"/>
  <c r="BD29" i="17"/>
  <c r="BD30" i="17"/>
  <c r="BD31" i="17"/>
  <c r="BD32" i="17"/>
  <c r="BD33" i="17"/>
  <c r="BD34" i="17"/>
  <c r="BD35" i="17"/>
  <c r="BD36" i="17"/>
  <c r="BD37" i="17"/>
  <c r="BD38" i="17"/>
  <c r="BD39" i="17"/>
  <c r="BD40" i="17"/>
  <c r="BD41" i="17"/>
  <c r="BD42" i="17"/>
  <c r="BD26" i="17"/>
  <c r="BH22" i="17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26" i="9"/>
  <c r="BH22" i="9"/>
  <c r="BD27" i="4"/>
  <c r="BD28" i="4"/>
  <c r="BD29" i="4"/>
  <c r="BD30" i="4"/>
  <c r="BD31" i="4"/>
  <c r="BD32" i="4"/>
  <c r="BD33" i="4"/>
  <c r="BD34" i="4"/>
  <c r="BD35" i="4"/>
  <c r="BD36" i="4"/>
  <c r="BD37" i="4"/>
  <c r="BD38" i="4"/>
  <c r="BD39" i="4"/>
  <c r="BD40" i="4"/>
  <c r="BD41" i="4"/>
  <c r="BD42" i="4"/>
  <c r="BD26" i="4"/>
  <c r="BH22" i="4"/>
  <c r="BD27" i="5"/>
  <c r="BD28" i="5"/>
  <c r="BD29" i="5"/>
  <c r="BD30" i="5"/>
  <c r="BD31" i="5"/>
  <c r="BD32" i="5"/>
  <c r="BD33" i="5"/>
  <c r="BD34" i="5"/>
  <c r="BD35" i="5"/>
  <c r="BD36" i="5"/>
  <c r="BD37" i="5"/>
  <c r="BD38" i="5"/>
  <c r="BD39" i="5"/>
  <c r="BD40" i="5"/>
  <c r="BD41" i="5"/>
  <c r="BD42" i="5"/>
  <c r="BD26" i="5"/>
  <c r="BH22" i="5"/>
  <c r="R68" i="5" s="1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26" i="6"/>
  <c r="BH22" i="6"/>
  <c r="BH43" i="6" s="1"/>
  <c r="BH22" i="7"/>
  <c r="BH43" i="7" s="1"/>
  <c r="R88" i="17" l="1"/>
  <c r="R88" i="18"/>
  <c r="R88" i="20"/>
  <c r="BH43" i="9"/>
  <c r="R68" i="9"/>
  <c r="R88" i="9" s="1"/>
  <c r="BH43" i="4"/>
  <c r="R68" i="4"/>
  <c r="R88" i="5"/>
  <c r="BI43" i="19"/>
  <c r="BI43" i="20"/>
  <c r="BI43" i="17"/>
  <c r="BI43" i="18"/>
  <c r="BH43" i="19"/>
  <c r="BH43" i="20"/>
  <c r="BH43" i="17"/>
  <c r="BH43" i="18"/>
  <c r="BH43" i="5"/>
  <c r="R68" i="7"/>
  <c r="R88" i="7" s="1"/>
  <c r="R68" i="6"/>
  <c r="R88" i="6" s="1"/>
  <c r="O32" i="22"/>
  <c r="O30" i="22"/>
  <c r="O29" i="22"/>
  <c r="O26" i="22"/>
  <c r="O25" i="22"/>
  <c r="O24" i="22"/>
  <c r="O23" i="22"/>
  <c r="BC27" i="20"/>
  <c r="BC28" i="20"/>
  <c r="BC29" i="20"/>
  <c r="BC30" i="20"/>
  <c r="BC31" i="20"/>
  <c r="BC32" i="20"/>
  <c r="BC33" i="20"/>
  <c r="BC34" i="20"/>
  <c r="BC35" i="20"/>
  <c r="BC36" i="20"/>
  <c r="BC37" i="20"/>
  <c r="BC38" i="20"/>
  <c r="BC39" i="20"/>
  <c r="BC40" i="20"/>
  <c r="BC41" i="20"/>
  <c r="BC42" i="20"/>
  <c r="BC26" i="20"/>
  <c r="BC27" i="19"/>
  <c r="BC28" i="19"/>
  <c r="BC29" i="19"/>
  <c r="BC30" i="19"/>
  <c r="BC31" i="19"/>
  <c r="BC32" i="19"/>
  <c r="BC33" i="19"/>
  <c r="BC34" i="19"/>
  <c r="BC35" i="19"/>
  <c r="BC36" i="19"/>
  <c r="BC37" i="19"/>
  <c r="BC38" i="19"/>
  <c r="BC39" i="19"/>
  <c r="BC40" i="19"/>
  <c r="BC41" i="19"/>
  <c r="BC42" i="19"/>
  <c r="BC26" i="19"/>
  <c r="BC27" i="18"/>
  <c r="BC28" i="18"/>
  <c r="BC29" i="18"/>
  <c r="BC30" i="18"/>
  <c r="BC31" i="18"/>
  <c r="BC32" i="18"/>
  <c r="BC33" i="18"/>
  <c r="BC34" i="18"/>
  <c r="BC35" i="18"/>
  <c r="BC36" i="18"/>
  <c r="BC37" i="18"/>
  <c r="BC38" i="18"/>
  <c r="BC39" i="18"/>
  <c r="BC40" i="18"/>
  <c r="BC41" i="18"/>
  <c r="BC42" i="18"/>
  <c r="BC26" i="18"/>
  <c r="BC27" i="17"/>
  <c r="BC28" i="17"/>
  <c r="BC29" i="17"/>
  <c r="BC30" i="17"/>
  <c r="BC31" i="17"/>
  <c r="BC32" i="17"/>
  <c r="BC33" i="17"/>
  <c r="BC34" i="17"/>
  <c r="BC35" i="17"/>
  <c r="BC36" i="17"/>
  <c r="BC37" i="17"/>
  <c r="BC38" i="17"/>
  <c r="BC39" i="17"/>
  <c r="BC40" i="17"/>
  <c r="BC41" i="17"/>
  <c r="BC42" i="17"/>
  <c r="BC26" i="17"/>
  <c r="BG22" i="20"/>
  <c r="BG22" i="19"/>
  <c r="BG22" i="18"/>
  <c r="BG22" i="17"/>
  <c r="BC39" i="9"/>
  <c r="BC40" i="9"/>
  <c r="BC41" i="9"/>
  <c r="BC42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26" i="9"/>
  <c r="BG22" i="9"/>
  <c r="BC37" i="4"/>
  <c r="BC38" i="4"/>
  <c r="BC39" i="4"/>
  <c r="BC40" i="4"/>
  <c r="BC41" i="4"/>
  <c r="BC42" i="4"/>
  <c r="BC27" i="4"/>
  <c r="BC28" i="4"/>
  <c r="BC29" i="4"/>
  <c r="BC30" i="4"/>
  <c r="BC31" i="4"/>
  <c r="BC32" i="4"/>
  <c r="BC33" i="4"/>
  <c r="BC34" i="4"/>
  <c r="BC35" i="4"/>
  <c r="BC36" i="4"/>
  <c r="BC26" i="4"/>
  <c r="BG22" i="4"/>
  <c r="BC39" i="5"/>
  <c r="BC40" i="5"/>
  <c r="BC41" i="5"/>
  <c r="BC42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26" i="5"/>
  <c r="BG22" i="5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26" i="6"/>
  <c r="Q52" i="6"/>
  <c r="Q72" i="6" s="1"/>
  <c r="Q53" i="6"/>
  <c r="Q73" i="6" s="1"/>
  <c r="Q54" i="6"/>
  <c r="Q74" i="6" s="1"/>
  <c r="Q55" i="6"/>
  <c r="Q75" i="6" s="1"/>
  <c r="Q56" i="6"/>
  <c r="Q76" i="6" s="1"/>
  <c r="Q57" i="6"/>
  <c r="Q77" i="6" s="1"/>
  <c r="Q58" i="6"/>
  <c r="Q78" i="6" s="1"/>
  <c r="Q59" i="6"/>
  <c r="Q79" i="6" s="1"/>
  <c r="Q60" i="6"/>
  <c r="Q80" i="6" s="1"/>
  <c r="Q61" i="6"/>
  <c r="Q81" i="6" s="1"/>
  <c r="Q62" i="6"/>
  <c r="Q82" i="6" s="1"/>
  <c r="Q63" i="6"/>
  <c r="Q83" i="6" s="1"/>
  <c r="Q64" i="6"/>
  <c r="Q84" i="6" s="1"/>
  <c r="Q65" i="6"/>
  <c r="Q85" i="6" s="1"/>
  <c r="Q66" i="6"/>
  <c r="Q86" i="6" s="1"/>
  <c r="Q67" i="6"/>
  <c r="Q87" i="6" s="1"/>
  <c r="Q51" i="6"/>
  <c r="Q71" i="6" s="1"/>
  <c r="BG22" i="6"/>
  <c r="Q52" i="7"/>
  <c r="Q72" i="7" s="1"/>
  <c r="Q53" i="7"/>
  <c r="Q73" i="7" s="1"/>
  <c r="Q54" i="7"/>
  <c r="Q74" i="7" s="1"/>
  <c r="Q55" i="7"/>
  <c r="Q75" i="7" s="1"/>
  <c r="Q56" i="7"/>
  <c r="Q76" i="7" s="1"/>
  <c r="Q57" i="7"/>
  <c r="Q77" i="7" s="1"/>
  <c r="Q58" i="7"/>
  <c r="Q78" i="7" s="1"/>
  <c r="Q59" i="7"/>
  <c r="Q79" i="7" s="1"/>
  <c r="Q60" i="7"/>
  <c r="Q80" i="7" s="1"/>
  <c r="Q61" i="7"/>
  <c r="Q81" i="7" s="1"/>
  <c r="Q62" i="7"/>
  <c r="Q82" i="7" s="1"/>
  <c r="Q63" i="7"/>
  <c r="Q83" i="7" s="1"/>
  <c r="Q64" i="7"/>
  <c r="Q84" i="7" s="1"/>
  <c r="Q65" i="7"/>
  <c r="Q85" i="7" s="1"/>
  <c r="Q66" i="7"/>
  <c r="Q86" i="7" s="1"/>
  <c r="Q67" i="7"/>
  <c r="Q87" i="7" s="1"/>
  <c r="Q51" i="7"/>
  <c r="Q71" i="7" s="1"/>
  <c r="BG22" i="7"/>
  <c r="R88" i="4" l="1"/>
  <c r="H65" i="22"/>
  <c r="T33" i="22"/>
  <c r="BG43" i="19"/>
  <c r="BG43" i="20"/>
  <c r="BG43" i="17"/>
  <c r="BG43" i="18"/>
  <c r="BG43" i="9"/>
  <c r="BG43" i="4"/>
  <c r="BG43" i="5"/>
  <c r="BG43" i="6"/>
  <c r="BG43" i="7"/>
  <c r="S17" i="22"/>
  <c r="S33" i="22" s="1"/>
  <c r="N23" i="22"/>
  <c r="N24" i="22"/>
  <c r="N25" i="22"/>
  <c r="N26" i="22"/>
  <c r="N29" i="22"/>
  <c r="N30" i="22"/>
  <c r="N31" i="22"/>
  <c r="N32" i="22"/>
  <c r="N28" i="22"/>
  <c r="N22" i="22"/>
  <c r="BB27" i="20"/>
  <c r="BB28" i="20"/>
  <c r="BB29" i="20"/>
  <c r="BB30" i="20"/>
  <c r="BB31" i="20"/>
  <c r="BB32" i="20"/>
  <c r="BB33" i="20"/>
  <c r="BB34" i="20"/>
  <c r="BB35" i="20"/>
  <c r="BB36" i="20"/>
  <c r="BB37" i="20"/>
  <c r="BB38" i="20"/>
  <c r="BB39" i="20"/>
  <c r="BB40" i="20"/>
  <c r="BB41" i="20"/>
  <c r="BB42" i="20"/>
  <c r="BB26" i="20"/>
  <c r="BF22" i="20"/>
  <c r="BB27" i="19"/>
  <c r="BB28" i="19"/>
  <c r="BB29" i="19"/>
  <c r="BB30" i="19"/>
  <c r="BB31" i="19"/>
  <c r="BB32" i="19"/>
  <c r="BB33" i="19"/>
  <c r="BB34" i="19"/>
  <c r="BB35" i="19"/>
  <c r="BB36" i="19"/>
  <c r="BB37" i="19"/>
  <c r="BB38" i="19"/>
  <c r="BB39" i="19"/>
  <c r="BB40" i="19"/>
  <c r="BB41" i="19"/>
  <c r="BB42" i="19"/>
  <c r="BB26" i="19"/>
  <c r="BF22" i="19"/>
  <c r="BB27" i="18"/>
  <c r="BB28" i="18"/>
  <c r="BB29" i="18"/>
  <c r="BB30" i="18"/>
  <c r="BB31" i="18"/>
  <c r="BB32" i="18"/>
  <c r="BB33" i="18"/>
  <c r="BB34" i="18"/>
  <c r="BB35" i="18"/>
  <c r="BB36" i="18"/>
  <c r="BB37" i="18"/>
  <c r="BB38" i="18"/>
  <c r="BB39" i="18"/>
  <c r="BB40" i="18"/>
  <c r="BB41" i="18"/>
  <c r="BB42" i="18"/>
  <c r="BB26" i="18"/>
  <c r="BF22" i="18"/>
  <c r="BB27" i="17"/>
  <c r="BB28" i="17"/>
  <c r="BB29" i="17"/>
  <c r="BB30" i="17"/>
  <c r="BB31" i="17"/>
  <c r="BB32" i="17"/>
  <c r="BB33" i="17"/>
  <c r="BB34" i="17"/>
  <c r="BB35" i="17"/>
  <c r="BB36" i="17"/>
  <c r="BB37" i="17"/>
  <c r="BB38" i="17"/>
  <c r="BB39" i="17"/>
  <c r="BB40" i="17"/>
  <c r="BB41" i="17"/>
  <c r="BB42" i="17"/>
  <c r="BB26" i="17"/>
  <c r="BF22" i="17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26" i="9"/>
  <c r="BF22" i="9"/>
  <c r="BF43" i="9" s="1"/>
  <c r="BB27" i="4"/>
  <c r="BB28" i="4"/>
  <c r="BB29" i="4"/>
  <c r="BB30" i="4"/>
  <c r="BB31" i="4"/>
  <c r="BB32" i="4"/>
  <c r="BB33" i="4"/>
  <c r="BB34" i="4"/>
  <c r="BB35" i="4"/>
  <c r="BB36" i="4"/>
  <c r="BB37" i="4"/>
  <c r="BB38" i="4"/>
  <c r="BB39" i="4"/>
  <c r="BB40" i="4"/>
  <c r="BB41" i="4"/>
  <c r="BB42" i="4"/>
  <c r="BB26" i="4"/>
  <c r="BF22" i="4"/>
  <c r="BB27" i="5"/>
  <c r="BB28" i="5"/>
  <c r="BB29" i="5"/>
  <c r="BB30" i="5"/>
  <c r="BB31" i="5"/>
  <c r="BB32" i="5"/>
  <c r="BB33" i="5"/>
  <c r="BB34" i="5"/>
  <c r="BB35" i="5"/>
  <c r="BB36" i="5"/>
  <c r="BB37" i="5"/>
  <c r="BB38" i="5"/>
  <c r="BB39" i="5"/>
  <c r="BB40" i="5"/>
  <c r="BB41" i="5"/>
  <c r="BB42" i="5"/>
  <c r="BB26" i="5"/>
  <c r="BF22" i="5"/>
  <c r="BF43" i="5" s="1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26" i="6"/>
  <c r="BF22" i="6"/>
  <c r="BF43" i="6" s="1"/>
  <c r="BF22" i="7"/>
  <c r="BF43" i="19" l="1"/>
  <c r="BF43" i="20"/>
  <c r="BF43" i="17"/>
  <c r="BF43" i="18"/>
  <c r="BF43" i="4"/>
  <c r="BF43" i="7"/>
  <c r="R17" i="22"/>
  <c r="R33" i="22" s="1"/>
  <c r="L29" i="22"/>
  <c r="M29" i="22"/>
  <c r="L30" i="22"/>
  <c r="M30" i="22"/>
  <c r="L31" i="22"/>
  <c r="M31" i="22"/>
  <c r="L32" i="22"/>
  <c r="M32" i="22"/>
  <c r="L23" i="22"/>
  <c r="M23" i="22"/>
  <c r="L24" i="22"/>
  <c r="M24" i="22"/>
  <c r="L25" i="22"/>
  <c r="M25" i="22"/>
  <c r="L26" i="22"/>
  <c r="M26" i="22"/>
  <c r="M28" i="22"/>
  <c r="M22" i="22"/>
  <c r="BA27" i="20"/>
  <c r="BA28" i="20"/>
  <c r="BA29" i="20"/>
  <c r="BA30" i="20"/>
  <c r="BA31" i="20"/>
  <c r="BA32" i="20"/>
  <c r="BA33" i="20"/>
  <c r="BA34" i="20"/>
  <c r="BA35" i="20"/>
  <c r="BA36" i="20"/>
  <c r="BA37" i="20"/>
  <c r="BA38" i="20"/>
  <c r="BA39" i="20"/>
  <c r="BA40" i="20"/>
  <c r="BA41" i="20"/>
  <c r="BA42" i="20"/>
  <c r="BA26" i="20"/>
  <c r="BE22" i="20"/>
  <c r="Q68" i="20" s="1"/>
  <c r="BA27" i="19"/>
  <c r="BA28" i="19"/>
  <c r="BA29" i="19"/>
  <c r="BA30" i="19"/>
  <c r="BA31" i="19"/>
  <c r="BA32" i="19"/>
  <c r="BA33" i="19"/>
  <c r="BA34" i="19"/>
  <c r="BA35" i="19"/>
  <c r="BA36" i="19"/>
  <c r="BA37" i="19"/>
  <c r="BA38" i="19"/>
  <c r="BA39" i="19"/>
  <c r="BA40" i="19"/>
  <c r="BA41" i="19"/>
  <c r="BA42" i="19"/>
  <c r="BA26" i="19"/>
  <c r="BE22" i="19"/>
  <c r="Q68" i="19" s="1"/>
  <c r="BA27" i="18"/>
  <c r="BA28" i="18"/>
  <c r="BA29" i="18"/>
  <c r="BA30" i="18"/>
  <c r="BA31" i="18"/>
  <c r="BA32" i="18"/>
  <c r="BA33" i="18"/>
  <c r="BA34" i="18"/>
  <c r="BA35" i="18"/>
  <c r="BA36" i="18"/>
  <c r="BA37" i="18"/>
  <c r="BA38" i="18"/>
  <c r="BA39" i="18"/>
  <c r="BA40" i="18"/>
  <c r="BA41" i="18"/>
  <c r="BA42" i="18"/>
  <c r="BA26" i="18"/>
  <c r="BE22" i="18"/>
  <c r="BA27" i="17"/>
  <c r="BA28" i="17"/>
  <c r="BA29" i="17"/>
  <c r="BA30" i="17"/>
  <c r="BA31" i="17"/>
  <c r="BA32" i="17"/>
  <c r="BA33" i="17"/>
  <c r="BA34" i="17"/>
  <c r="BA35" i="17"/>
  <c r="BA36" i="17"/>
  <c r="BA37" i="17"/>
  <c r="BA38" i="17"/>
  <c r="BA39" i="17"/>
  <c r="BA40" i="17"/>
  <c r="BA41" i="17"/>
  <c r="BA42" i="17"/>
  <c r="BA26" i="17"/>
  <c r="BE22" i="17"/>
  <c r="Q68" i="17" s="1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26" i="9"/>
  <c r="BE22" i="9"/>
  <c r="BE43" i="9" s="1"/>
  <c r="BA27" i="4"/>
  <c r="BA28" i="4"/>
  <c r="BA29" i="4"/>
  <c r="BA30" i="4"/>
  <c r="BA31" i="4"/>
  <c r="BA32" i="4"/>
  <c r="BA33" i="4"/>
  <c r="BA34" i="4"/>
  <c r="BA35" i="4"/>
  <c r="BA36" i="4"/>
  <c r="BA37" i="4"/>
  <c r="BA38" i="4"/>
  <c r="BA39" i="4"/>
  <c r="BA40" i="4"/>
  <c r="BA41" i="4"/>
  <c r="BA42" i="4"/>
  <c r="BA26" i="4"/>
  <c r="BE22" i="4"/>
  <c r="BE43" i="4" s="1"/>
  <c r="BA27" i="5"/>
  <c r="BA28" i="5"/>
  <c r="BA29" i="5"/>
  <c r="BA30" i="5"/>
  <c r="BA31" i="5"/>
  <c r="BA32" i="5"/>
  <c r="BA33" i="5"/>
  <c r="BA34" i="5"/>
  <c r="BA35" i="5"/>
  <c r="BA36" i="5"/>
  <c r="BA37" i="5"/>
  <c r="BA38" i="5"/>
  <c r="BA39" i="5"/>
  <c r="BA40" i="5"/>
  <c r="BA41" i="5"/>
  <c r="BA42" i="5"/>
  <c r="BA26" i="5"/>
  <c r="BE22" i="5"/>
  <c r="BA27" i="6"/>
  <c r="BA28" i="6"/>
  <c r="BA29" i="6"/>
  <c r="BA30" i="6"/>
  <c r="BA31" i="6"/>
  <c r="BA32" i="6"/>
  <c r="BA33" i="6"/>
  <c r="BA34" i="6"/>
  <c r="BA35" i="6"/>
  <c r="BA36" i="6"/>
  <c r="BA37" i="6"/>
  <c r="BA38" i="6"/>
  <c r="BA39" i="6"/>
  <c r="BA40" i="6"/>
  <c r="BA41" i="6"/>
  <c r="BA42" i="6"/>
  <c r="BA26" i="6"/>
  <c r="BE22" i="6"/>
  <c r="BE43" i="6" s="1"/>
  <c r="BE22" i="7"/>
  <c r="Q88" i="17" l="1"/>
  <c r="BE43" i="18"/>
  <c r="Q68" i="18"/>
  <c r="Q88" i="19"/>
  <c r="Q88" i="20"/>
  <c r="BE43" i="19"/>
  <c r="BE43" i="20"/>
  <c r="BE43" i="17"/>
  <c r="BE43" i="5"/>
  <c r="BE43" i="7"/>
  <c r="Q17" i="22"/>
  <c r="Q33" i="22" s="1"/>
  <c r="K23" i="22"/>
  <c r="K24" i="22"/>
  <c r="K25" i="22"/>
  <c r="K26" i="22"/>
  <c r="AZ27" i="20"/>
  <c r="AZ28" i="20"/>
  <c r="AZ29" i="20"/>
  <c r="AZ30" i="20"/>
  <c r="AZ31" i="20"/>
  <c r="AZ32" i="20"/>
  <c r="AZ33" i="20"/>
  <c r="AZ34" i="20"/>
  <c r="AZ35" i="20"/>
  <c r="AZ36" i="20"/>
  <c r="AZ37" i="20"/>
  <c r="AZ38" i="20"/>
  <c r="AZ39" i="20"/>
  <c r="AZ40" i="20"/>
  <c r="AZ41" i="20"/>
  <c r="AZ42" i="20"/>
  <c r="AZ26" i="20"/>
  <c r="BD22" i="20"/>
  <c r="AZ27" i="19"/>
  <c r="AZ28" i="19"/>
  <c r="AZ29" i="19"/>
  <c r="AZ30" i="19"/>
  <c r="AZ31" i="19"/>
  <c r="AZ32" i="19"/>
  <c r="AZ33" i="19"/>
  <c r="AZ34" i="19"/>
  <c r="AZ35" i="19"/>
  <c r="AZ36" i="19"/>
  <c r="AZ37" i="19"/>
  <c r="AZ38" i="19"/>
  <c r="AZ39" i="19"/>
  <c r="AZ40" i="19"/>
  <c r="AZ41" i="19"/>
  <c r="AZ42" i="19"/>
  <c r="AZ26" i="19"/>
  <c r="BD22" i="19"/>
  <c r="AZ27" i="18"/>
  <c r="AZ28" i="18"/>
  <c r="AZ29" i="18"/>
  <c r="AZ30" i="18"/>
  <c r="AZ31" i="18"/>
  <c r="AZ32" i="18"/>
  <c r="AZ33" i="18"/>
  <c r="AZ34" i="18"/>
  <c r="AZ35" i="18"/>
  <c r="AZ36" i="18"/>
  <c r="AZ37" i="18"/>
  <c r="AZ38" i="18"/>
  <c r="AZ39" i="18"/>
  <c r="AZ40" i="18"/>
  <c r="AZ41" i="18"/>
  <c r="AZ42" i="18"/>
  <c r="AZ26" i="18"/>
  <c r="BD22" i="18"/>
  <c r="AZ27" i="17"/>
  <c r="AZ28" i="17"/>
  <c r="AZ29" i="17"/>
  <c r="AZ30" i="17"/>
  <c r="AZ31" i="17"/>
  <c r="AZ32" i="17"/>
  <c r="AZ33" i="17"/>
  <c r="AZ34" i="17"/>
  <c r="AZ35" i="17"/>
  <c r="AZ36" i="17"/>
  <c r="AZ37" i="17"/>
  <c r="AZ38" i="17"/>
  <c r="AZ39" i="17"/>
  <c r="AZ40" i="17"/>
  <c r="AZ41" i="17"/>
  <c r="AZ42" i="17"/>
  <c r="AZ26" i="17"/>
  <c r="BD22" i="17"/>
  <c r="BD43" i="17" s="1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Y27" i="9"/>
  <c r="AZ26" i="9"/>
  <c r="BD22" i="9"/>
  <c r="AZ27" i="4"/>
  <c r="AZ28" i="4"/>
  <c r="AZ29" i="4"/>
  <c r="AZ30" i="4"/>
  <c r="AZ31" i="4"/>
  <c r="AZ32" i="4"/>
  <c r="AZ33" i="4"/>
  <c r="AZ34" i="4"/>
  <c r="AZ35" i="4"/>
  <c r="AZ36" i="4"/>
  <c r="AZ37" i="4"/>
  <c r="AZ38" i="4"/>
  <c r="AZ39" i="4"/>
  <c r="AZ40" i="4"/>
  <c r="AZ41" i="4"/>
  <c r="AZ42" i="4"/>
  <c r="AZ26" i="4"/>
  <c r="BD22" i="4"/>
  <c r="AZ27" i="5"/>
  <c r="AZ28" i="5"/>
  <c r="AZ29" i="5"/>
  <c r="AZ30" i="5"/>
  <c r="AZ31" i="5"/>
  <c r="AZ32" i="5"/>
  <c r="AZ33" i="5"/>
  <c r="AZ34" i="5"/>
  <c r="AZ35" i="5"/>
  <c r="AZ36" i="5"/>
  <c r="AZ37" i="5"/>
  <c r="AZ38" i="5"/>
  <c r="AZ39" i="5"/>
  <c r="AZ40" i="5"/>
  <c r="AZ41" i="5"/>
  <c r="AZ42" i="5"/>
  <c r="AZ26" i="5"/>
  <c r="BD22" i="5"/>
  <c r="Q68" i="5" s="1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26" i="6"/>
  <c r="BD22" i="6"/>
  <c r="BD43" i="6" s="1"/>
  <c r="BD22" i="7"/>
  <c r="BD43" i="7" s="1"/>
  <c r="Q88" i="18" l="1"/>
  <c r="BD43" i="9"/>
  <c r="Q68" i="9"/>
  <c r="Q88" i="9" s="1"/>
  <c r="BD43" i="4"/>
  <c r="Q68" i="4"/>
  <c r="Q88" i="5"/>
  <c r="L22" i="22"/>
  <c r="P22" i="22"/>
  <c r="L28" i="22"/>
  <c r="BD43" i="20"/>
  <c r="BD43" i="19"/>
  <c r="BD43" i="18"/>
  <c r="BD43" i="5"/>
  <c r="Q68" i="6"/>
  <c r="Q88" i="6" s="1"/>
  <c r="Q68" i="7"/>
  <c r="Q88" i="7" s="1"/>
  <c r="P17" i="22"/>
  <c r="P33" i="22" s="1"/>
  <c r="Q88" i="4" l="1"/>
  <c r="AY27" i="19"/>
  <c r="AY28" i="19"/>
  <c r="AY29" i="19"/>
  <c r="AY30" i="19"/>
  <c r="AY31" i="19"/>
  <c r="AY32" i="19"/>
  <c r="AY33" i="19"/>
  <c r="AY34" i="19"/>
  <c r="AY35" i="19"/>
  <c r="AY36" i="19"/>
  <c r="AY37" i="19"/>
  <c r="AY38" i="19"/>
  <c r="AY39" i="19"/>
  <c r="AY40" i="19"/>
  <c r="AY41" i="19"/>
  <c r="AY42" i="19"/>
  <c r="AY26" i="19"/>
  <c r="N17" i="22"/>
  <c r="N33" i="22" s="1"/>
  <c r="K32" i="22"/>
  <c r="K31" i="22"/>
  <c r="K30" i="22"/>
  <c r="K29" i="22"/>
  <c r="J23" i="22"/>
  <c r="J24" i="22"/>
  <c r="F61" i="22"/>
  <c r="F62" i="22"/>
  <c r="F63" i="22"/>
  <c r="F64" i="22"/>
  <c r="F55" i="22"/>
  <c r="F56" i="22"/>
  <c r="F57" i="22"/>
  <c r="F58" i="22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26" i="20"/>
  <c r="BC22" i="20"/>
  <c r="BC22" i="19"/>
  <c r="BC43" i="19" s="1"/>
  <c r="AY27" i="18"/>
  <c r="AY28" i="18"/>
  <c r="AY29" i="18"/>
  <c r="AY30" i="18"/>
  <c r="AY31" i="18"/>
  <c r="AY32" i="18"/>
  <c r="AY33" i="18"/>
  <c r="AY34" i="18"/>
  <c r="AY35" i="18"/>
  <c r="AY36" i="18"/>
  <c r="AY37" i="18"/>
  <c r="AY38" i="18"/>
  <c r="AY39" i="18"/>
  <c r="AY40" i="18"/>
  <c r="AY41" i="18"/>
  <c r="AY42" i="18"/>
  <c r="AY26" i="18"/>
  <c r="BC22" i="18"/>
  <c r="AY27" i="17"/>
  <c r="AY28" i="17"/>
  <c r="AY29" i="17"/>
  <c r="AY30" i="17"/>
  <c r="AY31" i="17"/>
  <c r="AY32" i="17"/>
  <c r="AY33" i="17"/>
  <c r="AY34" i="17"/>
  <c r="AY35" i="17"/>
  <c r="AY36" i="17"/>
  <c r="AY37" i="17"/>
  <c r="AY38" i="17"/>
  <c r="AY39" i="17"/>
  <c r="AY40" i="17"/>
  <c r="AY41" i="17"/>
  <c r="AY42" i="17"/>
  <c r="AY26" i="17"/>
  <c r="BC22" i="17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42" i="9"/>
  <c r="AY26" i="9"/>
  <c r="BC22" i="9"/>
  <c r="AY27" i="4"/>
  <c r="AY28" i="4"/>
  <c r="AY29" i="4"/>
  <c r="AY30" i="4"/>
  <c r="AY31" i="4"/>
  <c r="AY32" i="4"/>
  <c r="AY33" i="4"/>
  <c r="AY34" i="4"/>
  <c r="AY35" i="4"/>
  <c r="AY36" i="4"/>
  <c r="AY37" i="4"/>
  <c r="AY38" i="4"/>
  <c r="AY39" i="4"/>
  <c r="AY40" i="4"/>
  <c r="AY41" i="4"/>
  <c r="AY42" i="4"/>
  <c r="AY26" i="4"/>
  <c r="BC22" i="4"/>
  <c r="AY27" i="5"/>
  <c r="AY28" i="5"/>
  <c r="AY29" i="5"/>
  <c r="AY30" i="5"/>
  <c r="AY31" i="5"/>
  <c r="AY32" i="5"/>
  <c r="AY33" i="5"/>
  <c r="AY34" i="5"/>
  <c r="AY35" i="5"/>
  <c r="AY36" i="5"/>
  <c r="AY37" i="5"/>
  <c r="AY38" i="5"/>
  <c r="AY39" i="5"/>
  <c r="AY40" i="5"/>
  <c r="AY41" i="5"/>
  <c r="AY42" i="5"/>
  <c r="AY26" i="5"/>
  <c r="BC22" i="5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26" i="6"/>
  <c r="P52" i="6"/>
  <c r="P72" i="6" s="1"/>
  <c r="P53" i="6"/>
  <c r="P73" i="6" s="1"/>
  <c r="P54" i="6"/>
  <c r="P74" i="6" s="1"/>
  <c r="P55" i="6"/>
  <c r="P75" i="6" s="1"/>
  <c r="P56" i="6"/>
  <c r="P76" i="6" s="1"/>
  <c r="P57" i="6"/>
  <c r="P77" i="6" s="1"/>
  <c r="P58" i="6"/>
  <c r="P78" i="6" s="1"/>
  <c r="P59" i="6"/>
  <c r="P79" i="6" s="1"/>
  <c r="P60" i="6"/>
  <c r="P80" i="6" s="1"/>
  <c r="P61" i="6"/>
  <c r="P81" i="6" s="1"/>
  <c r="P62" i="6"/>
  <c r="P82" i="6" s="1"/>
  <c r="P63" i="6"/>
  <c r="P83" i="6" s="1"/>
  <c r="P64" i="6"/>
  <c r="P84" i="6" s="1"/>
  <c r="P65" i="6"/>
  <c r="P85" i="6" s="1"/>
  <c r="P66" i="6"/>
  <c r="P86" i="6" s="1"/>
  <c r="P67" i="6"/>
  <c r="P87" i="6" s="1"/>
  <c r="P51" i="6"/>
  <c r="P71" i="6" s="1"/>
  <c r="BC22" i="6"/>
  <c r="P52" i="7"/>
  <c r="P72" i="7" s="1"/>
  <c r="P53" i="7"/>
  <c r="P73" i="7" s="1"/>
  <c r="P54" i="7"/>
  <c r="P74" i="7" s="1"/>
  <c r="P55" i="7"/>
  <c r="P75" i="7" s="1"/>
  <c r="P56" i="7"/>
  <c r="P76" i="7" s="1"/>
  <c r="P57" i="7"/>
  <c r="P77" i="7" s="1"/>
  <c r="P58" i="7"/>
  <c r="P78" i="7" s="1"/>
  <c r="P59" i="7"/>
  <c r="P79" i="7" s="1"/>
  <c r="P60" i="7"/>
  <c r="P80" i="7" s="1"/>
  <c r="P61" i="7"/>
  <c r="P81" i="7" s="1"/>
  <c r="P62" i="7"/>
  <c r="P82" i="7" s="1"/>
  <c r="P63" i="7"/>
  <c r="P83" i="7" s="1"/>
  <c r="P64" i="7"/>
  <c r="P84" i="7" s="1"/>
  <c r="P65" i="7"/>
  <c r="P85" i="7" s="1"/>
  <c r="P66" i="7"/>
  <c r="P86" i="7" s="1"/>
  <c r="P67" i="7"/>
  <c r="P87" i="7" s="1"/>
  <c r="P51" i="7"/>
  <c r="P71" i="7" s="1"/>
  <c r="BC22" i="7"/>
  <c r="O22" i="22" l="1"/>
  <c r="K28" i="22"/>
  <c r="O28" i="22"/>
  <c r="BC43" i="20"/>
  <c r="BC43" i="18"/>
  <c r="BC43" i="17"/>
  <c r="BC43" i="9"/>
  <c r="BC43" i="4"/>
  <c r="BC43" i="5"/>
  <c r="BC43" i="6"/>
  <c r="BC43" i="7"/>
  <c r="O17" i="22"/>
  <c r="O33" i="22" s="1"/>
  <c r="F60" i="22"/>
  <c r="K22" i="22"/>
  <c r="AX27" i="20"/>
  <c r="AX28" i="20"/>
  <c r="AX29" i="20"/>
  <c r="AX30" i="20"/>
  <c r="AX31" i="20"/>
  <c r="AX32" i="20"/>
  <c r="AX33" i="20"/>
  <c r="AX34" i="20"/>
  <c r="AX35" i="20"/>
  <c r="AX36" i="20"/>
  <c r="AX37" i="20"/>
  <c r="AX38" i="20"/>
  <c r="AX39" i="20"/>
  <c r="AX40" i="20"/>
  <c r="AX41" i="20"/>
  <c r="AX42" i="20"/>
  <c r="AX26" i="20"/>
  <c r="BB22" i="20"/>
  <c r="AX27" i="19"/>
  <c r="AX28" i="19"/>
  <c r="AX29" i="19"/>
  <c r="AX30" i="19"/>
  <c r="AX31" i="19"/>
  <c r="AX32" i="19"/>
  <c r="AX33" i="19"/>
  <c r="AX34" i="19"/>
  <c r="AX35" i="19"/>
  <c r="AX36" i="19"/>
  <c r="AX37" i="19"/>
  <c r="AX38" i="19"/>
  <c r="AX39" i="19"/>
  <c r="AX40" i="19"/>
  <c r="AX41" i="19"/>
  <c r="AX42" i="19"/>
  <c r="AX26" i="19"/>
  <c r="BB22" i="19"/>
  <c r="AX27" i="18"/>
  <c r="AX28" i="18"/>
  <c r="AX29" i="18"/>
  <c r="AX30" i="18"/>
  <c r="AX31" i="18"/>
  <c r="AX32" i="18"/>
  <c r="AX33" i="18"/>
  <c r="AX34" i="18"/>
  <c r="AX35" i="18"/>
  <c r="AX36" i="18"/>
  <c r="AX37" i="18"/>
  <c r="AX38" i="18"/>
  <c r="AX39" i="18"/>
  <c r="AX40" i="18"/>
  <c r="AX41" i="18"/>
  <c r="AX42" i="18"/>
  <c r="AX26" i="18"/>
  <c r="AX27" i="17"/>
  <c r="AX28" i="17"/>
  <c r="AX29" i="17"/>
  <c r="AX30" i="17"/>
  <c r="AX31" i="17"/>
  <c r="AX32" i="17"/>
  <c r="AX33" i="17"/>
  <c r="AX34" i="17"/>
  <c r="AX35" i="17"/>
  <c r="AX36" i="17"/>
  <c r="AX37" i="17"/>
  <c r="AX38" i="17"/>
  <c r="AX39" i="17"/>
  <c r="AX40" i="17"/>
  <c r="AX41" i="17"/>
  <c r="AX42" i="17"/>
  <c r="AX26" i="17"/>
  <c r="BB22" i="17"/>
  <c r="BB22" i="18"/>
  <c r="AX27" i="9"/>
  <c r="AX28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41" i="9"/>
  <c r="AX42" i="9"/>
  <c r="AX26" i="9"/>
  <c r="BB22" i="9"/>
  <c r="AX27" i="4"/>
  <c r="AX28" i="4"/>
  <c r="AX29" i="4"/>
  <c r="AX30" i="4"/>
  <c r="AX31" i="4"/>
  <c r="AX32" i="4"/>
  <c r="AX33" i="4"/>
  <c r="AX34" i="4"/>
  <c r="AX35" i="4"/>
  <c r="AX36" i="4"/>
  <c r="AX37" i="4"/>
  <c r="AX38" i="4"/>
  <c r="AX39" i="4"/>
  <c r="AX40" i="4"/>
  <c r="AX41" i="4"/>
  <c r="AX42" i="4"/>
  <c r="AX26" i="4"/>
  <c r="BB22" i="4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26" i="5"/>
  <c r="BB22" i="5"/>
  <c r="BB43" i="5" s="1"/>
  <c r="F54" i="22" l="1"/>
  <c r="G65" i="22"/>
  <c r="BB43" i="20"/>
  <c r="BB43" i="19"/>
  <c r="BB43" i="18"/>
  <c r="BB43" i="17"/>
  <c r="BB43" i="9"/>
  <c r="BB43" i="4"/>
  <c r="BB22" i="7"/>
  <c r="BB43" i="7" s="1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26" i="6"/>
  <c r="BB22" i="6"/>
  <c r="BB43" i="6" s="1"/>
  <c r="J31" i="22"/>
  <c r="J32" i="22"/>
  <c r="J29" i="22"/>
  <c r="J30" i="22"/>
  <c r="J28" i="22"/>
  <c r="I23" i="22"/>
  <c r="I24" i="22"/>
  <c r="I25" i="22"/>
  <c r="J25" i="22"/>
  <c r="I26" i="22"/>
  <c r="J26" i="22"/>
  <c r="J22" i="22"/>
  <c r="F65" i="22" l="1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26" i="20"/>
  <c r="BA22" i="20"/>
  <c r="P68" i="20" s="1"/>
  <c r="AW27" i="19"/>
  <c r="AW28" i="19"/>
  <c r="AW29" i="19"/>
  <c r="AW30" i="19"/>
  <c r="AW31" i="19"/>
  <c r="AW32" i="19"/>
  <c r="AW33" i="19"/>
  <c r="AW34" i="19"/>
  <c r="AW35" i="19"/>
  <c r="AW36" i="19"/>
  <c r="AW37" i="19"/>
  <c r="AW38" i="19"/>
  <c r="AW39" i="19"/>
  <c r="AW40" i="19"/>
  <c r="AW41" i="19"/>
  <c r="AW42" i="19"/>
  <c r="AW26" i="19"/>
  <c r="BA22" i="19"/>
  <c r="P68" i="19" s="1"/>
  <c r="AW27" i="18"/>
  <c r="AW28" i="18"/>
  <c r="AW29" i="18"/>
  <c r="AW30" i="18"/>
  <c r="AW31" i="18"/>
  <c r="AW32" i="18"/>
  <c r="AW33" i="18"/>
  <c r="AW34" i="18"/>
  <c r="AW35" i="18"/>
  <c r="AW36" i="18"/>
  <c r="AW37" i="18"/>
  <c r="AW38" i="18"/>
  <c r="AW39" i="18"/>
  <c r="AW40" i="18"/>
  <c r="AW41" i="18"/>
  <c r="AW42" i="18"/>
  <c r="AW26" i="18"/>
  <c r="BA22" i="18"/>
  <c r="P68" i="18" s="1"/>
  <c r="AW27" i="17"/>
  <c r="AW28" i="17"/>
  <c r="AW29" i="17"/>
  <c r="AW30" i="17"/>
  <c r="AW31" i="17"/>
  <c r="AW32" i="17"/>
  <c r="AW33" i="17"/>
  <c r="AW34" i="17"/>
  <c r="AW35" i="17"/>
  <c r="AW36" i="17"/>
  <c r="AW37" i="17"/>
  <c r="AW38" i="17"/>
  <c r="AW39" i="17"/>
  <c r="AW40" i="17"/>
  <c r="AW41" i="17"/>
  <c r="AW42" i="17"/>
  <c r="AW26" i="17"/>
  <c r="BA22" i="17"/>
  <c r="P68" i="17" s="1"/>
  <c r="AW27" i="9"/>
  <c r="AW28" i="9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26" i="9"/>
  <c r="BA22" i="9"/>
  <c r="AW27" i="4"/>
  <c r="AW28" i="4"/>
  <c r="AW29" i="4"/>
  <c r="AW30" i="4"/>
  <c r="AW31" i="4"/>
  <c r="AW32" i="4"/>
  <c r="AW33" i="4"/>
  <c r="AW34" i="4"/>
  <c r="AW35" i="4"/>
  <c r="AW36" i="4"/>
  <c r="AW37" i="4"/>
  <c r="AW38" i="4"/>
  <c r="AW39" i="4"/>
  <c r="AW40" i="4"/>
  <c r="AW41" i="4"/>
  <c r="AW42" i="4"/>
  <c r="AW26" i="4"/>
  <c r="BA22" i="4"/>
  <c r="BA43" i="4" s="1"/>
  <c r="AW27" i="5"/>
  <c r="AW28" i="5"/>
  <c r="AW29" i="5"/>
  <c r="AW30" i="5"/>
  <c r="AW31" i="5"/>
  <c r="AW32" i="5"/>
  <c r="AW33" i="5"/>
  <c r="AW34" i="5"/>
  <c r="AW35" i="5"/>
  <c r="AW36" i="5"/>
  <c r="AW37" i="5"/>
  <c r="AW38" i="5"/>
  <c r="AW39" i="5"/>
  <c r="AW40" i="5"/>
  <c r="AW41" i="5"/>
  <c r="AW42" i="5"/>
  <c r="AW26" i="5"/>
  <c r="BA22" i="5"/>
  <c r="BA43" i="5" s="1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26" i="6"/>
  <c r="BA22" i="6"/>
  <c r="BA43" i="6" s="1"/>
  <c r="BA22" i="7"/>
  <c r="I27" i="22"/>
  <c r="I28" i="22"/>
  <c r="I29" i="22"/>
  <c r="I30" i="22"/>
  <c r="I31" i="22"/>
  <c r="I32" i="22"/>
  <c r="I22" i="22"/>
  <c r="M17" i="22"/>
  <c r="M33" i="22" s="1"/>
  <c r="P88" i="17" l="1"/>
  <c r="P88" i="18"/>
  <c r="P88" i="19"/>
  <c r="P88" i="20"/>
  <c r="BA43" i="20"/>
  <c r="BA43" i="19"/>
  <c r="BA43" i="18"/>
  <c r="BA43" i="17"/>
  <c r="BA43" i="9"/>
  <c r="BA43" i="7"/>
  <c r="E55" i="22"/>
  <c r="E56" i="22"/>
  <c r="E57" i="22"/>
  <c r="E58" i="22"/>
  <c r="E60" i="22"/>
  <c r="E61" i="22"/>
  <c r="E62" i="22"/>
  <c r="D63" i="22"/>
  <c r="E64" i="22"/>
  <c r="D23" i="22"/>
  <c r="E23" i="22"/>
  <c r="F23" i="22"/>
  <c r="G23" i="22"/>
  <c r="H23" i="22"/>
  <c r="D24" i="22"/>
  <c r="E24" i="22"/>
  <c r="F24" i="22"/>
  <c r="G24" i="22"/>
  <c r="H24" i="22"/>
  <c r="D25" i="22"/>
  <c r="E25" i="22"/>
  <c r="F25" i="22"/>
  <c r="G25" i="22"/>
  <c r="H25" i="22"/>
  <c r="D26" i="22"/>
  <c r="E26" i="22"/>
  <c r="F26" i="22"/>
  <c r="G26" i="22"/>
  <c r="H26" i="22"/>
  <c r="D28" i="22"/>
  <c r="E28" i="22"/>
  <c r="F28" i="22"/>
  <c r="G28" i="22"/>
  <c r="H28" i="22"/>
  <c r="D29" i="22"/>
  <c r="E29" i="22"/>
  <c r="F29" i="22"/>
  <c r="G29" i="22"/>
  <c r="H29" i="22"/>
  <c r="D30" i="22"/>
  <c r="E30" i="22"/>
  <c r="F30" i="22"/>
  <c r="G30" i="22"/>
  <c r="H30" i="22"/>
  <c r="D31" i="22"/>
  <c r="E31" i="22"/>
  <c r="F31" i="22"/>
  <c r="G31" i="22"/>
  <c r="H31" i="22"/>
  <c r="D32" i="22"/>
  <c r="E32" i="22"/>
  <c r="F32" i="22"/>
  <c r="G32" i="22"/>
  <c r="H32" i="22"/>
  <c r="E17" i="22"/>
  <c r="F17" i="22"/>
  <c r="G17" i="22"/>
  <c r="H17" i="22"/>
  <c r="I17" i="22"/>
  <c r="I33" i="22" s="1"/>
  <c r="J17" i="22"/>
  <c r="J33" i="22" s="1"/>
  <c r="K17" i="22"/>
  <c r="K33" i="22" s="1"/>
  <c r="L17" i="22"/>
  <c r="L33" i="22" s="1"/>
  <c r="D17" i="22"/>
  <c r="H22" i="22"/>
  <c r="G22" i="22"/>
  <c r="F22" i="22"/>
  <c r="E22" i="22"/>
  <c r="D22" i="22"/>
  <c r="E65" i="22" l="1"/>
  <c r="E54" i="22"/>
  <c r="D57" i="22"/>
  <c r="D62" i="22"/>
  <c r="D61" i="22"/>
  <c r="D56" i="22"/>
  <c r="D58" i="22"/>
  <c r="H33" i="22"/>
  <c r="F33" i="22"/>
  <c r="D55" i="22"/>
  <c r="D33" i="22"/>
  <c r="E33" i="22"/>
  <c r="D64" i="22"/>
  <c r="D60" i="22"/>
  <c r="G33" i="22"/>
  <c r="D54" i="22"/>
  <c r="D65" i="22" l="1"/>
  <c r="AV27" i="20"/>
  <c r="AV28" i="20"/>
  <c r="AV29" i="20"/>
  <c r="AV30" i="20"/>
  <c r="AV31" i="20"/>
  <c r="AV32" i="20"/>
  <c r="AV33" i="20"/>
  <c r="AV34" i="20"/>
  <c r="AV35" i="20"/>
  <c r="AV36" i="20"/>
  <c r="AV37" i="20"/>
  <c r="AV38" i="20"/>
  <c r="AV39" i="20"/>
  <c r="AV40" i="20"/>
  <c r="AV41" i="20"/>
  <c r="AV42" i="20"/>
  <c r="AV26" i="20"/>
  <c r="AZ22" i="20"/>
  <c r="AZ43" i="20" s="1"/>
  <c r="AV27" i="19"/>
  <c r="AV28" i="19"/>
  <c r="AV29" i="19"/>
  <c r="AV30" i="19"/>
  <c r="AV31" i="19"/>
  <c r="AV32" i="19"/>
  <c r="AV33" i="19"/>
  <c r="AV34" i="19"/>
  <c r="AV35" i="19"/>
  <c r="AV36" i="19"/>
  <c r="AV37" i="19"/>
  <c r="AV38" i="19"/>
  <c r="AV39" i="19"/>
  <c r="AV40" i="19"/>
  <c r="AV41" i="19"/>
  <c r="AV42" i="19"/>
  <c r="AV26" i="19"/>
  <c r="AZ22" i="19"/>
  <c r="AZ43" i="19" s="1"/>
  <c r="AV27" i="18"/>
  <c r="AV28" i="18"/>
  <c r="AV29" i="18"/>
  <c r="AV30" i="18"/>
  <c r="AV31" i="18"/>
  <c r="AV32" i="18"/>
  <c r="AV33" i="18"/>
  <c r="AV34" i="18"/>
  <c r="AV35" i="18"/>
  <c r="AV36" i="18"/>
  <c r="AV37" i="18"/>
  <c r="AV38" i="18"/>
  <c r="AV39" i="18"/>
  <c r="AV40" i="18"/>
  <c r="AV41" i="18"/>
  <c r="AV42" i="18"/>
  <c r="AV26" i="18"/>
  <c r="AZ22" i="18"/>
  <c r="AZ43" i="18" s="1"/>
  <c r="AV27" i="17"/>
  <c r="AV28" i="17"/>
  <c r="AV29" i="17"/>
  <c r="AV30" i="17"/>
  <c r="AV31" i="17"/>
  <c r="AV32" i="17"/>
  <c r="AV33" i="17"/>
  <c r="AV34" i="17"/>
  <c r="AV35" i="17"/>
  <c r="AV36" i="17"/>
  <c r="AV37" i="17"/>
  <c r="AV38" i="17"/>
  <c r="AV39" i="17"/>
  <c r="AV40" i="17"/>
  <c r="AV41" i="17"/>
  <c r="AV42" i="17"/>
  <c r="AV26" i="17"/>
  <c r="AZ22" i="17"/>
  <c r="AZ43" i="17" s="1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26" i="9"/>
  <c r="AZ22" i="9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26" i="4"/>
  <c r="AZ22" i="4"/>
  <c r="AV27" i="5"/>
  <c r="AV28" i="5"/>
  <c r="AV29" i="5"/>
  <c r="AV30" i="5"/>
  <c r="AV31" i="5"/>
  <c r="AV32" i="5"/>
  <c r="AV33" i="5"/>
  <c r="AV34" i="5"/>
  <c r="AV35" i="5"/>
  <c r="AV36" i="5"/>
  <c r="AV37" i="5"/>
  <c r="AV38" i="5"/>
  <c r="AV39" i="5"/>
  <c r="AV40" i="5"/>
  <c r="AV41" i="5"/>
  <c r="AV42" i="5"/>
  <c r="AV26" i="5"/>
  <c r="AZ22" i="5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26" i="6"/>
  <c r="AZ22" i="6"/>
  <c r="AZ43" i="6" s="1"/>
  <c r="AZ22" i="7"/>
  <c r="AZ43" i="7" s="1"/>
  <c r="AZ43" i="9" l="1"/>
  <c r="P68" i="9"/>
  <c r="P88" i="9" s="1"/>
  <c r="AZ43" i="4"/>
  <c r="P68" i="4"/>
  <c r="AZ43" i="5"/>
  <c r="P68" i="5"/>
  <c r="P68" i="6"/>
  <c r="P88" i="6" s="1"/>
  <c r="P68" i="7"/>
  <c r="P88" i="7" s="1"/>
  <c r="AU27" i="20"/>
  <c r="AU28" i="20"/>
  <c r="AU29" i="20"/>
  <c r="AU30" i="20"/>
  <c r="AU31" i="20"/>
  <c r="AU32" i="20"/>
  <c r="AU33" i="20"/>
  <c r="AU34" i="20"/>
  <c r="AU35" i="20"/>
  <c r="AU36" i="20"/>
  <c r="AU37" i="20"/>
  <c r="AU38" i="20"/>
  <c r="AU39" i="20"/>
  <c r="AU40" i="20"/>
  <c r="AU41" i="20"/>
  <c r="AU42" i="20"/>
  <c r="AU26" i="20"/>
  <c r="AY22" i="20"/>
  <c r="AU27" i="19"/>
  <c r="AU28" i="19"/>
  <c r="AU29" i="19"/>
  <c r="AU30" i="19"/>
  <c r="AU31" i="19"/>
  <c r="AU32" i="19"/>
  <c r="AU33" i="19"/>
  <c r="AU34" i="19"/>
  <c r="AU35" i="19"/>
  <c r="AU36" i="19"/>
  <c r="AU37" i="19"/>
  <c r="AU38" i="19"/>
  <c r="AU39" i="19"/>
  <c r="AU40" i="19"/>
  <c r="AU41" i="19"/>
  <c r="AU42" i="19"/>
  <c r="AU26" i="19"/>
  <c r="AY22" i="19"/>
  <c r="AU27" i="18"/>
  <c r="AU28" i="18"/>
  <c r="AU29" i="18"/>
  <c r="AU30" i="18"/>
  <c r="AU31" i="18"/>
  <c r="AU32" i="18"/>
  <c r="AU33" i="18"/>
  <c r="AU34" i="18"/>
  <c r="AU35" i="18"/>
  <c r="AU36" i="18"/>
  <c r="AU37" i="18"/>
  <c r="AU38" i="18"/>
  <c r="AU39" i="18"/>
  <c r="AU40" i="18"/>
  <c r="AU41" i="18"/>
  <c r="AU42" i="18"/>
  <c r="AU26" i="18"/>
  <c r="AY22" i="18"/>
  <c r="AU27" i="17"/>
  <c r="AU28" i="17"/>
  <c r="AU29" i="17"/>
  <c r="AU30" i="17"/>
  <c r="AU31" i="17"/>
  <c r="AU32" i="17"/>
  <c r="AU33" i="17"/>
  <c r="AU34" i="17"/>
  <c r="AU35" i="17"/>
  <c r="AU36" i="17"/>
  <c r="AU37" i="17"/>
  <c r="AU38" i="17"/>
  <c r="AU39" i="17"/>
  <c r="AU40" i="17"/>
  <c r="AU41" i="17"/>
  <c r="AU42" i="17"/>
  <c r="AU26" i="17"/>
  <c r="AY22" i="17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26" i="9"/>
  <c r="AY22" i="9"/>
  <c r="AU27" i="5"/>
  <c r="AU28" i="5"/>
  <c r="AU29" i="5"/>
  <c r="AU30" i="5"/>
  <c r="AU31" i="5"/>
  <c r="AU32" i="5"/>
  <c r="AU33" i="5"/>
  <c r="AU34" i="5"/>
  <c r="AU35" i="5"/>
  <c r="AU36" i="5"/>
  <c r="AU37" i="5"/>
  <c r="AU38" i="5"/>
  <c r="AU39" i="5"/>
  <c r="AU40" i="5"/>
  <c r="AU41" i="5"/>
  <c r="AU42" i="5"/>
  <c r="AU26" i="5"/>
  <c r="AU27" i="4"/>
  <c r="AU28" i="4"/>
  <c r="AU29" i="4"/>
  <c r="AU30" i="4"/>
  <c r="AU31" i="4"/>
  <c r="AU32" i="4"/>
  <c r="AU33" i="4"/>
  <c r="AU34" i="4"/>
  <c r="AU35" i="4"/>
  <c r="AU36" i="4"/>
  <c r="AU37" i="4"/>
  <c r="AU38" i="4"/>
  <c r="AU39" i="4"/>
  <c r="AU40" i="4"/>
  <c r="AU41" i="4"/>
  <c r="AU42" i="4"/>
  <c r="AU26" i="4"/>
  <c r="AY22" i="4"/>
  <c r="AY22" i="5"/>
  <c r="O52" i="6"/>
  <c r="O72" i="6" s="1"/>
  <c r="O53" i="6"/>
  <c r="O73" i="6" s="1"/>
  <c r="O54" i="6"/>
  <c r="O74" i="6" s="1"/>
  <c r="O55" i="6"/>
  <c r="O75" i="6" s="1"/>
  <c r="O56" i="6"/>
  <c r="O76" i="6" s="1"/>
  <c r="O57" i="6"/>
  <c r="O77" i="6" s="1"/>
  <c r="O58" i="6"/>
  <c r="O78" i="6" s="1"/>
  <c r="O59" i="6"/>
  <c r="O79" i="6" s="1"/>
  <c r="O60" i="6"/>
  <c r="O80" i="6" s="1"/>
  <c r="O61" i="6"/>
  <c r="O81" i="6" s="1"/>
  <c r="O62" i="6"/>
  <c r="O82" i="6" s="1"/>
  <c r="O63" i="6"/>
  <c r="O83" i="6" s="1"/>
  <c r="O64" i="6"/>
  <c r="O84" i="6" s="1"/>
  <c r="O65" i="6"/>
  <c r="O85" i="6" s="1"/>
  <c r="O66" i="6"/>
  <c r="O86" i="6" s="1"/>
  <c r="O67" i="6"/>
  <c r="O87" i="6" s="1"/>
  <c r="O51" i="6"/>
  <c r="O71" i="6" s="1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26" i="6"/>
  <c r="AY22" i="6"/>
  <c r="P88" i="4" l="1"/>
  <c r="P88" i="5"/>
  <c r="AY43" i="9"/>
  <c r="AY43" i="19"/>
  <c r="AY43" i="5"/>
  <c r="AY43" i="6"/>
  <c r="AY43" i="17"/>
  <c r="AY43" i="4"/>
  <c r="AY43" i="20"/>
  <c r="AY43" i="18"/>
  <c r="O52" i="7"/>
  <c r="O72" i="7" s="1"/>
  <c r="O53" i="7"/>
  <c r="O73" i="7" s="1"/>
  <c r="O54" i="7"/>
  <c r="O74" i="7" s="1"/>
  <c r="O55" i="7"/>
  <c r="O75" i="7" s="1"/>
  <c r="O56" i="7"/>
  <c r="O76" i="7" s="1"/>
  <c r="O57" i="7"/>
  <c r="O77" i="7" s="1"/>
  <c r="O58" i="7"/>
  <c r="O78" i="7" s="1"/>
  <c r="O59" i="7"/>
  <c r="O79" i="7" s="1"/>
  <c r="O60" i="7"/>
  <c r="O80" i="7" s="1"/>
  <c r="O61" i="7"/>
  <c r="O81" i="7" s="1"/>
  <c r="O62" i="7"/>
  <c r="O82" i="7" s="1"/>
  <c r="O63" i="7"/>
  <c r="O83" i="7" s="1"/>
  <c r="O64" i="7"/>
  <c r="O84" i="7" s="1"/>
  <c r="O65" i="7"/>
  <c r="O85" i="7" s="1"/>
  <c r="O66" i="7"/>
  <c r="O86" i="7" s="1"/>
  <c r="O67" i="7"/>
  <c r="O87" i="7" s="1"/>
  <c r="O51" i="7"/>
  <c r="O71" i="7" s="1"/>
  <c r="AY22" i="7" l="1"/>
  <c r="AY43" i="7" s="1"/>
  <c r="X34" i="4" l="1"/>
  <c r="AT27" i="20" l="1"/>
  <c r="AT28" i="20"/>
  <c r="AT29" i="20"/>
  <c r="AT30" i="20"/>
  <c r="AT31" i="20"/>
  <c r="AT32" i="20"/>
  <c r="AT33" i="20"/>
  <c r="AT34" i="20"/>
  <c r="AT35" i="20"/>
  <c r="AT36" i="20"/>
  <c r="AT37" i="20"/>
  <c r="AT38" i="20"/>
  <c r="AT39" i="20"/>
  <c r="AT40" i="20"/>
  <c r="AT41" i="20"/>
  <c r="AT42" i="20"/>
  <c r="AT26" i="20"/>
  <c r="AX22" i="20"/>
  <c r="AT27" i="19"/>
  <c r="AT28" i="19"/>
  <c r="AT29" i="19"/>
  <c r="AT30" i="19"/>
  <c r="AT31" i="19"/>
  <c r="AT32" i="19"/>
  <c r="AT33" i="19"/>
  <c r="AT34" i="19"/>
  <c r="AT35" i="19"/>
  <c r="AT36" i="19"/>
  <c r="AT37" i="19"/>
  <c r="AT38" i="19"/>
  <c r="AT39" i="19"/>
  <c r="AT40" i="19"/>
  <c r="AT41" i="19"/>
  <c r="AT42" i="19"/>
  <c r="AT26" i="19"/>
  <c r="AX22" i="19"/>
  <c r="AT27" i="18"/>
  <c r="AT28" i="18"/>
  <c r="AT29" i="18"/>
  <c r="AT30" i="18"/>
  <c r="AT31" i="18"/>
  <c r="AT32" i="18"/>
  <c r="AT33" i="18"/>
  <c r="AT34" i="18"/>
  <c r="AT35" i="18"/>
  <c r="AT36" i="18"/>
  <c r="AT37" i="18"/>
  <c r="AT38" i="18"/>
  <c r="AT39" i="18"/>
  <c r="AT40" i="18"/>
  <c r="AT41" i="18"/>
  <c r="AT42" i="18"/>
  <c r="AT26" i="18"/>
  <c r="AX22" i="18"/>
  <c r="AT27" i="17"/>
  <c r="AT28" i="17"/>
  <c r="AT29" i="17"/>
  <c r="AT30" i="17"/>
  <c r="AT31" i="17"/>
  <c r="AT32" i="17"/>
  <c r="AT33" i="17"/>
  <c r="AT34" i="17"/>
  <c r="AT35" i="17"/>
  <c r="AT36" i="17"/>
  <c r="AT37" i="17"/>
  <c r="AT38" i="17"/>
  <c r="AT39" i="17"/>
  <c r="AT40" i="17"/>
  <c r="AT41" i="17"/>
  <c r="AT42" i="17"/>
  <c r="AT26" i="17"/>
  <c r="AX22" i="17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26" i="9"/>
  <c r="AX22" i="9"/>
  <c r="AT27" i="4"/>
  <c r="AT28" i="4"/>
  <c r="AT29" i="4"/>
  <c r="AT30" i="4"/>
  <c r="AT31" i="4"/>
  <c r="AT32" i="4"/>
  <c r="AT33" i="4"/>
  <c r="AT34" i="4"/>
  <c r="AT35" i="4"/>
  <c r="AT36" i="4"/>
  <c r="AT37" i="4"/>
  <c r="AT38" i="4"/>
  <c r="AT39" i="4"/>
  <c r="AT40" i="4"/>
  <c r="AT41" i="4"/>
  <c r="AT42" i="4"/>
  <c r="AT26" i="4"/>
  <c r="AX22" i="4"/>
  <c r="AX43" i="4" s="1"/>
  <c r="AT27" i="5"/>
  <c r="AT28" i="5"/>
  <c r="AT29" i="5"/>
  <c r="AT30" i="5"/>
  <c r="AT31" i="5"/>
  <c r="AT32" i="5"/>
  <c r="AT33" i="5"/>
  <c r="AT34" i="5"/>
  <c r="AT35" i="5"/>
  <c r="AT36" i="5"/>
  <c r="AT37" i="5"/>
  <c r="AT38" i="5"/>
  <c r="AT39" i="5"/>
  <c r="AT40" i="5"/>
  <c r="AT41" i="5"/>
  <c r="AT42" i="5"/>
  <c r="AT26" i="5"/>
  <c r="AX22" i="5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26" i="6"/>
  <c r="AX22" i="6"/>
  <c r="AX43" i="6" s="1"/>
  <c r="AX22" i="7"/>
  <c r="AX43" i="20" l="1"/>
  <c r="AX43" i="19"/>
  <c r="AX43" i="18"/>
  <c r="AX43" i="17"/>
  <c r="AX43" i="9"/>
  <c r="AX43" i="5"/>
  <c r="AX43" i="7"/>
  <c r="AS27" i="20" l="1"/>
  <c r="AS28" i="20"/>
  <c r="AS29" i="20"/>
  <c r="AS30" i="20"/>
  <c r="AS31" i="20"/>
  <c r="AS32" i="20"/>
  <c r="AS33" i="20"/>
  <c r="AS34" i="20"/>
  <c r="AS35" i="20"/>
  <c r="AS36" i="20"/>
  <c r="AS37" i="20"/>
  <c r="AS38" i="20"/>
  <c r="AS39" i="20"/>
  <c r="AS40" i="20"/>
  <c r="AS41" i="20"/>
  <c r="AS42" i="20"/>
  <c r="AS26" i="20"/>
  <c r="AW22" i="20"/>
  <c r="AS27" i="19"/>
  <c r="AS28" i="19"/>
  <c r="AS29" i="19"/>
  <c r="AS30" i="19"/>
  <c r="AS31" i="19"/>
  <c r="AS32" i="19"/>
  <c r="AS33" i="19"/>
  <c r="AS34" i="19"/>
  <c r="AS35" i="19"/>
  <c r="AS36" i="19"/>
  <c r="AS37" i="19"/>
  <c r="AS38" i="19"/>
  <c r="AS39" i="19"/>
  <c r="AS40" i="19"/>
  <c r="AS41" i="19"/>
  <c r="AS42" i="19"/>
  <c r="AS26" i="19"/>
  <c r="AW22" i="19"/>
  <c r="AS27" i="18"/>
  <c r="AS28" i="18"/>
  <c r="AS29" i="18"/>
  <c r="AS30" i="18"/>
  <c r="AS31" i="18"/>
  <c r="AS32" i="18"/>
  <c r="AS33" i="18"/>
  <c r="AS34" i="18"/>
  <c r="AS35" i="18"/>
  <c r="AS36" i="18"/>
  <c r="AS37" i="18"/>
  <c r="AS38" i="18"/>
  <c r="AS39" i="18"/>
  <c r="AS40" i="18"/>
  <c r="AS41" i="18"/>
  <c r="AS42" i="18"/>
  <c r="AS26" i="18"/>
  <c r="AW22" i="18"/>
  <c r="AS27" i="17"/>
  <c r="AS28" i="17"/>
  <c r="AS29" i="17"/>
  <c r="AS30" i="17"/>
  <c r="AS31" i="17"/>
  <c r="AS32" i="17"/>
  <c r="AS33" i="17"/>
  <c r="AS34" i="17"/>
  <c r="AS35" i="17"/>
  <c r="AS36" i="17"/>
  <c r="AS37" i="17"/>
  <c r="AS38" i="17"/>
  <c r="AS39" i="17"/>
  <c r="AS40" i="17"/>
  <c r="AS41" i="17"/>
  <c r="AS42" i="17"/>
  <c r="AS26" i="17"/>
  <c r="AW22" i="17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26" i="4"/>
  <c r="AW22" i="4"/>
  <c r="AW43" i="4" s="1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26" i="5"/>
  <c r="AW22" i="5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S41" i="6"/>
  <c r="AS42" i="6"/>
  <c r="AS26" i="6"/>
  <c r="AW22" i="6"/>
  <c r="AW22" i="7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26" i="9"/>
  <c r="AW22" i="9"/>
  <c r="AW43" i="17" l="1"/>
  <c r="O68" i="17"/>
  <c r="O88" i="17" s="1"/>
  <c r="AW43" i="18"/>
  <c r="O68" i="18"/>
  <c r="AW43" i="19"/>
  <c r="O68" i="19"/>
  <c r="AW43" i="20"/>
  <c r="O68" i="20"/>
  <c r="AW43" i="9"/>
  <c r="AW43" i="5"/>
  <c r="AW43" i="6"/>
  <c r="AW43" i="7"/>
  <c r="AR27" i="20"/>
  <c r="AR28" i="20"/>
  <c r="AR29" i="20"/>
  <c r="AR30" i="20"/>
  <c r="AR31" i="20"/>
  <c r="AR32" i="20"/>
  <c r="AR33" i="20"/>
  <c r="AR34" i="20"/>
  <c r="AR35" i="20"/>
  <c r="AR36" i="20"/>
  <c r="AR37" i="20"/>
  <c r="AR38" i="20"/>
  <c r="AR39" i="20"/>
  <c r="AR40" i="20"/>
  <c r="AR41" i="20"/>
  <c r="AR42" i="20"/>
  <c r="AR26" i="20"/>
  <c r="AV22" i="20"/>
  <c r="AR27" i="19"/>
  <c r="AR28" i="19"/>
  <c r="AR29" i="19"/>
  <c r="AR30" i="19"/>
  <c r="AR31" i="19"/>
  <c r="AR32" i="19"/>
  <c r="AR33" i="19"/>
  <c r="AR34" i="19"/>
  <c r="AR35" i="19"/>
  <c r="AR36" i="19"/>
  <c r="AR37" i="19"/>
  <c r="AR38" i="19"/>
  <c r="AR39" i="19"/>
  <c r="AR40" i="19"/>
  <c r="AR41" i="19"/>
  <c r="AR42" i="19"/>
  <c r="AR26" i="19"/>
  <c r="AV22" i="19"/>
  <c r="AR27" i="18"/>
  <c r="AR28" i="18"/>
  <c r="AR29" i="18"/>
  <c r="AR30" i="18"/>
  <c r="AR31" i="18"/>
  <c r="AR32" i="18"/>
  <c r="AR33" i="18"/>
  <c r="AR34" i="18"/>
  <c r="AR35" i="18"/>
  <c r="AR36" i="18"/>
  <c r="AR37" i="18"/>
  <c r="AR38" i="18"/>
  <c r="AR39" i="18"/>
  <c r="AR40" i="18"/>
  <c r="AR41" i="18"/>
  <c r="AR42" i="18"/>
  <c r="AR26" i="18"/>
  <c r="AV22" i="18"/>
  <c r="AR27" i="17"/>
  <c r="AR28" i="17"/>
  <c r="AR29" i="17"/>
  <c r="AR30" i="17"/>
  <c r="AR31" i="17"/>
  <c r="AR32" i="17"/>
  <c r="AR33" i="17"/>
  <c r="AR34" i="17"/>
  <c r="AR35" i="17"/>
  <c r="AR36" i="17"/>
  <c r="AR37" i="17"/>
  <c r="AR38" i="17"/>
  <c r="AR39" i="17"/>
  <c r="AR40" i="17"/>
  <c r="AR41" i="17"/>
  <c r="AR42" i="17"/>
  <c r="AR26" i="17"/>
  <c r="AV22" i="17"/>
  <c r="AR27" i="9"/>
  <c r="AR28" i="9"/>
  <c r="AR29" i="9"/>
  <c r="AR30" i="9"/>
  <c r="AR31" i="9"/>
  <c r="AR32" i="9"/>
  <c r="AR33" i="9"/>
  <c r="AR34" i="9"/>
  <c r="AR35" i="9"/>
  <c r="AR36" i="9"/>
  <c r="AR37" i="9"/>
  <c r="AR38" i="9"/>
  <c r="AR39" i="9"/>
  <c r="AR40" i="9"/>
  <c r="AR41" i="9"/>
  <c r="AR42" i="9"/>
  <c r="AR26" i="9"/>
  <c r="AV22" i="9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1" i="4"/>
  <c r="AR42" i="4"/>
  <c r="AR26" i="4"/>
  <c r="AV22" i="4"/>
  <c r="O68" i="4" s="1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26" i="5"/>
  <c r="AV22" i="5"/>
  <c r="O68" i="5" s="1"/>
  <c r="AR27" i="6"/>
  <c r="AR28" i="6"/>
  <c r="AR29" i="6"/>
  <c r="AR30" i="6"/>
  <c r="AR31" i="6"/>
  <c r="AR32" i="6"/>
  <c r="AR33" i="6"/>
  <c r="AR34" i="6"/>
  <c r="AR35" i="6"/>
  <c r="AR36" i="6"/>
  <c r="AR37" i="6"/>
  <c r="AR38" i="6"/>
  <c r="AR39" i="6"/>
  <c r="AR40" i="6"/>
  <c r="AR41" i="6"/>
  <c r="AR42" i="6"/>
  <c r="AR26" i="6"/>
  <c r="AV22" i="6"/>
  <c r="AV43" i="6" s="1"/>
  <c r="AV22" i="7"/>
  <c r="AV43" i="7" s="1"/>
  <c r="O88" i="18" l="1"/>
  <c r="O88" i="19"/>
  <c r="O88" i="20"/>
  <c r="AV43" i="9"/>
  <c r="O68" i="9"/>
  <c r="O88" i="9" s="1"/>
  <c r="O88" i="4"/>
  <c r="O88" i="5"/>
  <c r="AV43" i="20"/>
  <c r="AV43" i="19"/>
  <c r="AV43" i="18"/>
  <c r="AV43" i="17"/>
  <c r="AV43" i="4"/>
  <c r="AV43" i="5"/>
  <c r="O68" i="6"/>
  <c r="O88" i="6" s="1"/>
  <c r="O68" i="7"/>
  <c r="O88" i="7" s="1"/>
  <c r="AQ40" i="20"/>
  <c r="AQ41" i="20"/>
  <c r="AQ42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26" i="20"/>
  <c r="AU22" i="20"/>
  <c r="AU43" i="20" s="1"/>
  <c r="AQ42" i="19"/>
  <c r="AQ27" i="19"/>
  <c r="AQ28" i="19"/>
  <c r="AQ29" i="19"/>
  <c r="AQ30" i="19"/>
  <c r="AQ31" i="19"/>
  <c r="AQ32" i="19"/>
  <c r="AQ33" i="19"/>
  <c r="AQ34" i="19"/>
  <c r="AQ35" i="19"/>
  <c r="AQ36" i="19"/>
  <c r="AQ37" i="19"/>
  <c r="AQ38" i="19"/>
  <c r="AQ39" i="19"/>
  <c r="AQ40" i="19"/>
  <c r="AQ41" i="19"/>
  <c r="AQ26" i="19"/>
  <c r="AU22" i="19"/>
  <c r="AU43" i="19" s="1"/>
  <c r="AQ40" i="18"/>
  <c r="AQ41" i="18"/>
  <c r="AQ42" i="18"/>
  <c r="AQ27" i="18"/>
  <c r="AQ28" i="18"/>
  <c r="AQ29" i="18"/>
  <c r="AQ30" i="18"/>
  <c r="AQ31" i="18"/>
  <c r="AQ32" i="18"/>
  <c r="AQ33" i="18"/>
  <c r="AQ34" i="18"/>
  <c r="AQ35" i="18"/>
  <c r="AQ36" i="18"/>
  <c r="AQ37" i="18"/>
  <c r="AQ38" i="18"/>
  <c r="AQ39" i="18"/>
  <c r="AQ26" i="18"/>
  <c r="AU22" i="18"/>
  <c r="AU43" i="18" s="1"/>
  <c r="AQ27" i="17"/>
  <c r="AQ28" i="17"/>
  <c r="AQ29" i="17"/>
  <c r="AQ30" i="17"/>
  <c r="AQ31" i="17"/>
  <c r="AQ32" i="17"/>
  <c r="AQ33" i="17"/>
  <c r="AQ34" i="17"/>
  <c r="AQ35" i="17"/>
  <c r="AQ36" i="17"/>
  <c r="AQ37" i="17"/>
  <c r="AQ38" i="17"/>
  <c r="AQ39" i="17"/>
  <c r="AQ40" i="17"/>
  <c r="AQ41" i="17"/>
  <c r="AQ42" i="17"/>
  <c r="AQ26" i="17"/>
  <c r="AU22" i="17"/>
  <c r="AU43" i="17" s="1"/>
  <c r="AQ27" i="9"/>
  <c r="AQ28" i="9"/>
  <c r="AQ29" i="9"/>
  <c r="AQ30" i="9"/>
  <c r="AQ31" i="9"/>
  <c r="AQ32" i="9"/>
  <c r="AQ33" i="9"/>
  <c r="AQ34" i="9"/>
  <c r="AQ35" i="9"/>
  <c r="AQ36" i="9"/>
  <c r="AQ37" i="9"/>
  <c r="AQ38" i="9"/>
  <c r="AQ39" i="9"/>
  <c r="AQ40" i="9"/>
  <c r="AQ41" i="9"/>
  <c r="AQ42" i="9"/>
  <c r="AQ26" i="9"/>
  <c r="AU22" i="9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26" i="4"/>
  <c r="AU22" i="4"/>
  <c r="AU43" i="4" s="1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26" i="5"/>
  <c r="AU22" i="5"/>
  <c r="AU43" i="5" s="1"/>
  <c r="AQ27" i="6"/>
  <c r="AQ28" i="6"/>
  <c r="AQ29" i="6"/>
  <c r="AQ30" i="6"/>
  <c r="AQ31" i="6"/>
  <c r="AQ32" i="6"/>
  <c r="AQ33" i="6"/>
  <c r="AQ34" i="6"/>
  <c r="AQ35" i="6"/>
  <c r="AQ36" i="6"/>
  <c r="AQ37" i="6"/>
  <c r="AQ38" i="6"/>
  <c r="AQ39" i="6"/>
  <c r="AQ40" i="6"/>
  <c r="AQ41" i="6"/>
  <c r="AQ42" i="6"/>
  <c r="AQ26" i="6"/>
  <c r="N52" i="6"/>
  <c r="N72" i="6" s="1"/>
  <c r="N53" i="6"/>
  <c r="N73" i="6" s="1"/>
  <c r="N54" i="6"/>
  <c r="N74" i="6" s="1"/>
  <c r="N55" i="6"/>
  <c r="N75" i="6" s="1"/>
  <c r="N56" i="6"/>
  <c r="N76" i="6" s="1"/>
  <c r="N57" i="6"/>
  <c r="N77" i="6" s="1"/>
  <c r="N58" i="6"/>
  <c r="N78" i="6" s="1"/>
  <c r="N59" i="6"/>
  <c r="N79" i="6" s="1"/>
  <c r="N60" i="6"/>
  <c r="N80" i="6" s="1"/>
  <c r="N61" i="6"/>
  <c r="N81" i="6" s="1"/>
  <c r="N62" i="6"/>
  <c r="N82" i="6" s="1"/>
  <c r="N63" i="6"/>
  <c r="N83" i="6" s="1"/>
  <c r="N64" i="6"/>
  <c r="N84" i="6" s="1"/>
  <c r="N65" i="6"/>
  <c r="N85" i="6" s="1"/>
  <c r="N66" i="6"/>
  <c r="N86" i="6" s="1"/>
  <c r="N67" i="6"/>
  <c r="N87" i="6" s="1"/>
  <c r="N51" i="6"/>
  <c r="N71" i="6" s="1"/>
  <c r="AU22" i="6"/>
  <c r="AU43" i="6" s="1"/>
  <c r="AU43" i="9" l="1"/>
  <c r="N52" i="7" l="1"/>
  <c r="N72" i="7" s="1"/>
  <c r="N53" i="7"/>
  <c r="N73" i="7" s="1"/>
  <c r="N54" i="7"/>
  <c r="N74" i="7" s="1"/>
  <c r="N55" i="7"/>
  <c r="N75" i="7" s="1"/>
  <c r="N56" i="7"/>
  <c r="N76" i="7" s="1"/>
  <c r="N57" i="7"/>
  <c r="N77" i="7" s="1"/>
  <c r="N58" i="7"/>
  <c r="N78" i="7" s="1"/>
  <c r="N59" i="7"/>
  <c r="N79" i="7" s="1"/>
  <c r="N60" i="7"/>
  <c r="N80" i="7" s="1"/>
  <c r="N61" i="7"/>
  <c r="N81" i="7" s="1"/>
  <c r="N62" i="7"/>
  <c r="N82" i="7" s="1"/>
  <c r="N63" i="7"/>
  <c r="N83" i="7" s="1"/>
  <c r="N64" i="7"/>
  <c r="N84" i="7" s="1"/>
  <c r="N65" i="7"/>
  <c r="N85" i="7" s="1"/>
  <c r="N66" i="7"/>
  <c r="N86" i="7" s="1"/>
  <c r="N67" i="7"/>
  <c r="N87" i="7" s="1"/>
  <c r="N51" i="7"/>
  <c r="N71" i="7" s="1"/>
  <c r="AU22" i="7"/>
  <c r="AU43" i="7" s="1"/>
  <c r="AP27" i="20" l="1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40" i="20"/>
  <c r="AP41" i="20"/>
  <c r="AP42" i="20"/>
  <c r="AP26" i="20"/>
  <c r="AP27" i="19"/>
  <c r="AP28" i="19"/>
  <c r="AP29" i="19"/>
  <c r="AP30" i="19"/>
  <c r="AP31" i="19"/>
  <c r="AP32" i="19"/>
  <c r="AP33" i="19"/>
  <c r="AP34" i="19"/>
  <c r="AP35" i="19"/>
  <c r="AP36" i="19"/>
  <c r="AP37" i="19"/>
  <c r="AP38" i="19"/>
  <c r="AP39" i="19"/>
  <c r="AP40" i="19"/>
  <c r="AP41" i="19"/>
  <c r="AP42" i="19"/>
  <c r="AP26" i="19"/>
  <c r="AP27" i="18"/>
  <c r="AP28" i="18"/>
  <c r="AP29" i="18"/>
  <c r="AP30" i="18"/>
  <c r="AP31" i="18"/>
  <c r="AP32" i="18"/>
  <c r="AP33" i="18"/>
  <c r="AP34" i="18"/>
  <c r="AP35" i="18"/>
  <c r="AP36" i="18"/>
  <c r="AP37" i="18"/>
  <c r="AP38" i="18"/>
  <c r="AP39" i="18"/>
  <c r="AP40" i="18"/>
  <c r="AP41" i="18"/>
  <c r="AP42" i="18"/>
  <c r="AP26" i="18"/>
  <c r="AP27" i="17"/>
  <c r="AP28" i="17"/>
  <c r="AP29" i="17"/>
  <c r="AP30" i="17"/>
  <c r="AP31" i="17"/>
  <c r="AP32" i="17"/>
  <c r="AP33" i="17"/>
  <c r="AP34" i="17"/>
  <c r="AP35" i="17"/>
  <c r="AP36" i="17"/>
  <c r="AP37" i="17"/>
  <c r="AP38" i="17"/>
  <c r="AP39" i="17"/>
  <c r="AP40" i="17"/>
  <c r="AP41" i="17"/>
  <c r="AP42" i="17"/>
  <c r="AP26" i="17"/>
  <c r="AP27" i="9"/>
  <c r="AP28" i="9"/>
  <c r="AP29" i="9"/>
  <c r="AP30" i="9"/>
  <c r="AP31" i="9"/>
  <c r="AP32" i="9"/>
  <c r="AP33" i="9"/>
  <c r="AP34" i="9"/>
  <c r="AP35" i="9"/>
  <c r="AP36" i="9"/>
  <c r="AP37" i="9"/>
  <c r="AP38" i="9"/>
  <c r="AP39" i="9"/>
  <c r="AP40" i="9"/>
  <c r="AP41" i="9"/>
  <c r="AP42" i="9"/>
  <c r="AP26" i="9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26" i="4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26" i="5"/>
  <c r="AP27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P41" i="6"/>
  <c r="AP42" i="6"/>
  <c r="AP26" i="6"/>
  <c r="AT22" i="20"/>
  <c r="AT43" i="20" s="1"/>
  <c r="AT22" i="19"/>
  <c r="AT43" i="19" s="1"/>
  <c r="AT22" i="18"/>
  <c r="AT43" i="18" s="1"/>
  <c r="AT22" i="17"/>
  <c r="AT43" i="17" s="1"/>
  <c r="AT22" i="7"/>
  <c r="AT22" i="6"/>
  <c r="AT43" i="6" s="1"/>
  <c r="AT22" i="5"/>
  <c r="AT43" i="5" s="1"/>
  <c r="AT22" i="4"/>
  <c r="AT43" i="4" s="1"/>
  <c r="AT22" i="9"/>
  <c r="AT43" i="9" l="1"/>
  <c r="AT43" i="7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26" i="20"/>
  <c r="AS22" i="20"/>
  <c r="N68" i="20" s="1"/>
  <c r="AO27" i="19"/>
  <c r="AO28" i="19"/>
  <c r="AO29" i="19"/>
  <c r="AO30" i="19"/>
  <c r="AO31" i="19"/>
  <c r="AO32" i="19"/>
  <c r="AO33" i="19"/>
  <c r="AO34" i="19"/>
  <c r="AO35" i="19"/>
  <c r="AO36" i="19"/>
  <c r="AO37" i="19"/>
  <c r="AO38" i="19"/>
  <c r="AO39" i="19"/>
  <c r="AO40" i="19"/>
  <c r="AO41" i="19"/>
  <c r="AO42" i="19"/>
  <c r="AO26" i="19"/>
  <c r="AS22" i="19"/>
  <c r="N68" i="19" s="1"/>
  <c r="AO27" i="18"/>
  <c r="AO28" i="18"/>
  <c r="AO29" i="18"/>
  <c r="AO30" i="18"/>
  <c r="AO31" i="18"/>
  <c r="AO32" i="18"/>
  <c r="AO33" i="18"/>
  <c r="AO34" i="18"/>
  <c r="AO35" i="18"/>
  <c r="AO36" i="18"/>
  <c r="AO37" i="18"/>
  <c r="AO38" i="18"/>
  <c r="AO39" i="18"/>
  <c r="AO40" i="18"/>
  <c r="AO41" i="18"/>
  <c r="AO42" i="18"/>
  <c r="AO26" i="18"/>
  <c r="AS22" i="18"/>
  <c r="N68" i="18" s="1"/>
  <c r="AO27" i="17"/>
  <c r="AO28" i="17"/>
  <c r="AO29" i="17"/>
  <c r="AO30" i="17"/>
  <c r="AO31" i="17"/>
  <c r="AO32" i="17"/>
  <c r="AO33" i="17"/>
  <c r="AO34" i="17"/>
  <c r="AO35" i="17"/>
  <c r="AO36" i="17"/>
  <c r="AO37" i="17"/>
  <c r="AO38" i="17"/>
  <c r="AO39" i="17"/>
  <c r="AO40" i="17"/>
  <c r="AO41" i="17"/>
  <c r="AO42" i="17"/>
  <c r="AO26" i="17"/>
  <c r="AS22" i="17"/>
  <c r="N68" i="17" s="1"/>
  <c r="N88" i="17" s="1"/>
  <c r="AO27" i="9"/>
  <c r="AO28" i="9"/>
  <c r="AO29" i="9"/>
  <c r="AO30" i="9"/>
  <c r="AO31" i="9"/>
  <c r="AO32" i="9"/>
  <c r="AO33" i="9"/>
  <c r="AO34" i="9"/>
  <c r="AO35" i="9"/>
  <c r="AO36" i="9"/>
  <c r="AO37" i="9"/>
  <c r="AO38" i="9"/>
  <c r="AO39" i="9"/>
  <c r="AO40" i="9"/>
  <c r="AO41" i="9"/>
  <c r="AO42" i="9"/>
  <c r="AO26" i="9"/>
  <c r="AS22" i="9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26" i="4"/>
  <c r="AS22" i="4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26" i="5"/>
  <c r="AS22" i="5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26" i="6"/>
  <c r="N88" i="18" l="1"/>
  <c r="N88" i="19"/>
  <c r="N88" i="20"/>
  <c r="AS43" i="20"/>
  <c r="AS43" i="19"/>
  <c r="AS43" i="18"/>
  <c r="AS43" i="17"/>
  <c r="AS43" i="9"/>
  <c r="AS43" i="4"/>
  <c r="AS43" i="5"/>
  <c r="AS22" i="7"/>
  <c r="AS22" i="6"/>
  <c r="AS43" i="6" l="1"/>
  <c r="AS43" i="7"/>
  <c r="AN27" i="20"/>
  <c r="AN28" i="20"/>
  <c r="AN29" i="20"/>
  <c r="AN30" i="20"/>
  <c r="AN31" i="20"/>
  <c r="AN32" i="20"/>
  <c r="AN33" i="20"/>
  <c r="AN34" i="20"/>
  <c r="AN35" i="20"/>
  <c r="AN36" i="20"/>
  <c r="AN37" i="20"/>
  <c r="AN38" i="20"/>
  <c r="AN39" i="20"/>
  <c r="AN40" i="20"/>
  <c r="AN41" i="20"/>
  <c r="AN42" i="20"/>
  <c r="AN26" i="20"/>
  <c r="AR22" i="20"/>
  <c r="AN27" i="19"/>
  <c r="AN28" i="19"/>
  <c r="AN29" i="19"/>
  <c r="AN30" i="19"/>
  <c r="AN31" i="19"/>
  <c r="AN32" i="19"/>
  <c r="AN33" i="19"/>
  <c r="AN34" i="19"/>
  <c r="AN35" i="19"/>
  <c r="AN36" i="19"/>
  <c r="AN37" i="19"/>
  <c r="AN38" i="19"/>
  <c r="AN39" i="19"/>
  <c r="AN40" i="19"/>
  <c r="AN41" i="19"/>
  <c r="AN42" i="19"/>
  <c r="AN26" i="19"/>
  <c r="AR22" i="19"/>
  <c r="AN27" i="18"/>
  <c r="AN28" i="18"/>
  <c r="AN29" i="18"/>
  <c r="AN30" i="18"/>
  <c r="AN31" i="18"/>
  <c r="AN32" i="18"/>
  <c r="AN33" i="18"/>
  <c r="AN34" i="18"/>
  <c r="AN35" i="18"/>
  <c r="AN36" i="18"/>
  <c r="AN37" i="18"/>
  <c r="AN38" i="18"/>
  <c r="AN39" i="18"/>
  <c r="AN40" i="18"/>
  <c r="AN41" i="18"/>
  <c r="AN42" i="18"/>
  <c r="AN26" i="18"/>
  <c r="AR22" i="18"/>
  <c r="AN27" i="17"/>
  <c r="AN28" i="17"/>
  <c r="AN29" i="17"/>
  <c r="AN30" i="17"/>
  <c r="AN31" i="17"/>
  <c r="AN32" i="17"/>
  <c r="AN33" i="17"/>
  <c r="AN34" i="17"/>
  <c r="AN35" i="17"/>
  <c r="AN36" i="17"/>
  <c r="AN37" i="17"/>
  <c r="AN38" i="17"/>
  <c r="AN39" i="17"/>
  <c r="AN40" i="17"/>
  <c r="AN41" i="17"/>
  <c r="AN42" i="17"/>
  <c r="AN26" i="17"/>
  <c r="AR22" i="17"/>
  <c r="AN27" i="9"/>
  <c r="AN28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26" i="9"/>
  <c r="AR22" i="9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40" i="4"/>
  <c r="AN41" i="4"/>
  <c r="AN42" i="4"/>
  <c r="AN26" i="4"/>
  <c r="AR22" i="4"/>
  <c r="N68" i="4" s="1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26" i="5"/>
  <c r="AR22" i="5"/>
  <c r="AN27" i="6"/>
  <c r="AN28" i="6"/>
  <c r="AN29" i="6"/>
  <c r="AN30" i="6"/>
  <c r="AN31" i="6"/>
  <c r="AN32" i="6"/>
  <c r="AN33" i="6"/>
  <c r="AN34" i="6"/>
  <c r="AN35" i="6"/>
  <c r="AN36" i="6"/>
  <c r="AN37" i="6"/>
  <c r="AN38" i="6"/>
  <c r="AN39" i="6"/>
  <c r="AN40" i="6"/>
  <c r="AN41" i="6"/>
  <c r="AN42" i="6"/>
  <c r="AN26" i="6"/>
  <c r="AR22" i="6"/>
  <c r="AR22" i="7"/>
  <c r="AR43" i="9" l="1"/>
  <c r="N68" i="9"/>
  <c r="N88" i="9" s="1"/>
  <c r="N88" i="4"/>
  <c r="AR43" i="5"/>
  <c r="N68" i="5"/>
  <c r="AR43" i="4"/>
  <c r="AR43" i="7"/>
  <c r="AR43" i="20"/>
  <c r="AR43" i="19"/>
  <c r="AR43" i="18"/>
  <c r="AR43" i="17"/>
  <c r="N68" i="6"/>
  <c r="N88" i="6" s="1"/>
  <c r="AR43" i="6"/>
  <c r="N68" i="7"/>
  <c r="N88" i="7" s="1"/>
  <c r="AM27" i="20"/>
  <c r="AM28" i="20"/>
  <c r="AM29" i="20"/>
  <c r="AM30" i="20"/>
  <c r="AM31" i="20"/>
  <c r="AM32" i="20"/>
  <c r="AM33" i="20"/>
  <c r="AM34" i="20"/>
  <c r="AM35" i="20"/>
  <c r="AM36" i="20"/>
  <c r="AM37" i="20"/>
  <c r="AM38" i="20"/>
  <c r="AM39" i="20"/>
  <c r="AM40" i="20"/>
  <c r="AM41" i="20"/>
  <c r="AM42" i="20"/>
  <c r="AM26" i="20"/>
  <c r="AQ22" i="20"/>
  <c r="AQ43" i="20" s="1"/>
  <c r="AM27" i="19"/>
  <c r="AM28" i="19"/>
  <c r="AM29" i="19"/>
  <c r="AM30" i="19"/>
  <c r="AM31" i="19"/>
  <c r="AM32" i="19"/>
  <c r="AM33" i="19"/>
  <c r="AM34" i="19"/>
  <c r="AM35" i="19"/>
  <c r="AM36" i="19"/>
  <c r="AM37" i="19"/>
  <c r="AM38" i="19"/>
  <c r="AM39" i="19"/>
  <c r="AM40" i="19"/>
  <c r="AM41" i="19"/>
  <c r="AM42" i="19"/>
  <c r="AM26" i="19"/>
  <c r="AQ22" i="19"/>
  <c r="AQ43" i="19" s="1"/>
  <c r="AM27" i="18"/>
  <c r="AM28" i="18"/>
  <c r="AM29" i="18"/>
  <c r="AM30" i="18"/>
  <c r="AM31" i="18"/>
  <c r="AM32" i="18"/>
  <c r="AM33" i="18"/>
  <c r="AM34" i="18"/>
  <c r="AM35" i="18"/>
  <c r="AM36" i="18"/>
  <c r="AM37" i="18"/>
  <c r="AM38" i="18"/>
  <c r="AM39" i="18"/>
  <c r="AM40" i="18"/>
  <c r="AM41" i="18"/>
  <c r="AM42" i="18"/>
  <c r="AM26" i="18"/>
  <c r="AQ22" i="18"/>
  <c r="AQ43" i="18" s="1"/>
  <c r="AM27" i="17"/>
  <c r="AM28" i="17"/>
  <c r="AM29" i="17"/>
  <c r="AM30" i="17"/>
  <c r="AM31" i="17"/>
  <c r="AM32" i="17"/>
  <c r="AM33" i="17"/>
  <c r="AM34" i="17"/>
  <c r="AM35" i="17"/>
  <c r="AM36" i="17"/>
  <c r="AM37" i="17"/>
  <c r="AM38" i="17"/>
  <c r="AM39" i="17"/>
  <c r="AM40" i="17"/>
  <c r="AM41" i="17"/>
  <c r="AM42" i="17"/>
  <c r="AM26" i="17"/>
  <c r="AQ22" i="17"/>
  <c r="AQ43" i="17" s="1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26" i="9"/>
  <c r="AQ22" i="9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26" i="4"/>
  <c r="AQ22" i="4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26" i="5"/>
  <c r="AQ22" i="5"/>
  <c r="AM27" i="6"/>
  <c r="AM28" i="6"/>
  <c r="AM29" i="6"/>
  <c r="AM30" i="6"/>
  <c r="AM31" i="6"/>
  <c r="AM32" i="6"/>
  <c r="AM33" i="6"/>
  <c r="AM34" i="6"/>
  <c r="AM35" i="6"/>
  <c r="AM36" i="6"/>
  <c r="AM37" i="6"/>
  <c r="AM38" i="6"/>
  <c r="AM39" i="6"/>
  <c r="AM40" i="6"/>
  <c r="AM41" i="6"/>
  <c r="AM42" i="6"/>
  <c r="AM26" i="6"/>
  <c r="M52" i="6"/>
  <c r="M72" i="6" s="1"/>
  <c r="M53" i="6"/>
  <c r="M73" i="6" s="1"/>
  <c r="M54" i="6"/>
  <c r="M74" i="6" s="1"/>
  <c r="M55" i="6"/>
  <c r="M75" i="6" s="1"/>
  <c r="M56" i="6"/>
  <c r="M76" i="6" s="1"/>
  <c r="M57" i="6"/>
  <c r="M77" i="6" s="1"/>
  <c r="M58" i="6"/>
  <c r="M78" i="6" s="1"/>
  <c r="M59" i="6"/>
  <c r="M79" i="6" s="1"/>
  <c r="M60" i="6"/>
  <c r="M80" i="6" s="1"/>
  <c r="M61" i="6"/>
  <c r="M81" i="6" s="1"/>
  <c r="M62" i="6"/>
  <c r="M82" i="6" s="1"/>
  <c r="M63" i="6"/>
  <c r="M83" i="6" s="1"/>
  <c r="M64" i="6"/>
  <c r="M84" i="6" s="1"/>
  <c r="M65" i="6"/>
  <c r="M85" i="6" s="1"/>
  <c r="M66" i="6"/>
  <c r="M86" i="6" s="1"/>
  <c r="M67" i="6"/>
  <c r="M87" i="6" s="1"/>
  <c r="M51" i="6"/>
  <c r="M71" i="6" s="1"/>
  <c r="AQ22" i="6"/>
  <c r="M52" i="7"/>
  <c r="M72" i="7" s="1"/>
  <c r="M53" i="7"/>
  <c r="M73" i="7" s="1"/>
  <c r="M54" i="7"/>
  <c r="M74" i="7" s="1"/>
  <c r="M55" i="7"/>
  <c r="M75" i="7" s="1"/>
  <c r="M56" i="7"/>
  <c r="M76" i="7" s="1"/>
  <c r="M57" i="7"/>
  <c r="M77" i="7" s="1"/>
  <c r="M58" i="7"/>
  <c r="M78" i="7" s="1"/>
  <c r="M59" i="7"/>
  <c r="M79" i="7" s="1"/>
  <c r="M60" i="7"/>
  <c r="M80" i="7" s="1"/>
  <c r="M61" i="7"/>
  <c r="M81" i="7" s="1"/>
  <c r="M62" i="7"/>
  <c r="M82" i="7" s="1"/>
  <c r="M63" i="7"/>
  <c r="M83" i="7" s="1"/>
  <c r="M64" i="7"/>
  <c r="M84" i="7" s="1"/>
  <c r="M65" i="7"/>
  <c r="M85" i="7" s="1"/>
  <c r="M66" i="7"/>
  <c r="M86" i="7" s="1"/>
  <c r="M67" i="7"/>
  <c r="M87" i="7" s="1"/>
  <c r="M51" i="7"/>
  <c r="M71" i="7" s="1"/>
  <c r="AQ22" i="7"/>
  <c r="AQ43" i="7" s="1"/>
  <c r="N88" i="5" l="1"/>
  <c r="AQ43" i="9"/>
  <c r="AQ43" i="4"/>
  <c r="AQ43" i="5"/>
  <c r="AQ43" i="6"/>
  <c r="AL27" i="20" l="1"/>
  <c r="AL28" i="20"/>
  <c r="AL29" i="20"/>
  <c r="AL30" i="20"/>
  <c r="AL31" i="20"/>
  <c r="AL32" i="20"/>
  <c r="AL33" i="20"/>
  <c r="AL34" i="20"/>
  <c r="AL35" i="20"/>
  <c r="AL36" i="20"/>
  <c r="AL37" i="20"/>
  <c r="AL38" i="20"/>
  <c r="AL39" i="20"/>
  <c r="AL40" i="20"/>
  <c r="AL41" i="20"/>
  <c r="AL42" i="20"/>
  <c r="AL26" i="20"/>
  <c r="AP22" i="20"/>
  <c r="AP43" i="20" s="1"/>
  <c r="AL39" i="19"/>
  <c r="AL40" i="19"/>
  <c r="AL41" i="19"/>
  <c r="AL42" i="19"/>
  <c r="AL27" i="19"/>
  <c r="AL28" i="19"/>
  <c r="AL29" i="19"/>
  <c r="AL30" i="19"/>
  <c r="AL31" i="19"/>
  <c r="AL32" i="19"/>
  <c r="AL33" i="19"/>
  <c r="AL34" i="19"/>
  <c r="AL35" i="19"/>
  <c r="AL36" i="19"/>
  <c r="AL37" i="19"/>
  <c r="AL38" i="19"/>
  <c r="AL26" i="19"/>
  <c r="AP22" i="19"/>
  <c r="AP43" i="19" s="1"/>
  <c r="AL27" i="18"/>
  <c r="AL28" i="18"/>
  <c r="AL29" i="18"/>
  <c r="AL30" i="18"/>
  <c r="AL31" i="18"/>
  <c r="AL32" i="18"/>
  <c r="AL33" i="18"/>
  <c r="AL34" i="18"/>
  <c r="AL35" i="18"/>
  <c r="AL36" i="18"/>
  <c r="AL37" i="18"/>
  <c r="AL38" i="18"/>
  <c r="AL39" i="18"/>
  <c r="AL40" i="18"/>
  <c r="AL41" i="18"/>
  <c r="AL42" i="18"/>
  <c r="AL26" i="18"/>
  <c r="AP22" i="18"/>
  <c r="AP43" i="18" s="1"/>
  <c r="AL27" i="17"/>
  <c r="AL28" i="17"/>
  <c r="AL29" i="17"/>
  <c r="AL30" i="17"/>
  <c r="AL31" i="17"/>
  <c r="AL32" i="17"/>
  <c r="AL33" i="17"/>
  <c r="AL34" i="17"/>
  <c r="AL35" i="17"/>
  <c r="AL36" i="17"/>
  <c r="AL37" i="17"/>
  <c r="AL38" i="17"/>
  <c r="AL39" i="17"/>
  <c r="AL40" i="17"/>
  <c r="AL41" i="17"/>
  <c r="AL42" i="17"/>
  <c r="AL26" i="17"/>
  <c r="AP22" i="17"/>
  <c r="AP43" i="17" s="1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26" i="9"/>
  <c r="AP22" i="9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26" i="4"/>
  <c r="AP22" i="4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26" i="5"/>
  <c r="AP22" i="5"/>
  <c r="AL27" i="6"/>
  <c r="AL28" i="6"/>
  <c r="AL29" i="6"/>
  <c r="AL30" i="6"/>
  <c r="AL31" i="6"/>
  <c r="AL32" i="6"/>
  <c r="AL33" i="6"/>
  <c r="AL34" i="6"/>
  <c r="AL35" i="6"/>
  <c r="AL36" i="6"/>
  <c r="AL37" i="6"/>
  <c r="AL38" i="6"/>
  <c r="AL39" i="6"/>
  <c r="AL40" i="6"/>
  <c r="AL41" i="6"/>
  <c r="AL42" i="6"/>
  <c r="AL26" i="6"/>
  <c r="AP22" i="6"/>
  <c r="AP22" i="7"/>
  <c r="AP43" i="9" l="1"/>
  <c r="AP43" i="4"/>
  <c r="AP43" i="5"/>
  <c r="AP43" i="6"/>
  <c r="AP43" i="7"/>
  <c r="AO22" i="4"/>
  <c r="AO43" i="4" l="1"/>
  <c r="AM22" i="20"/>
  <c r="AM43" i="20" s="1"/>
  <c r="AI22" i="18"/>
  <c r="AK27" i="20" l="1"/>
  <c r="AK28" i="20"/>
  <c r="AK29" i="20"/>
  <c r="AK30" i="20"/>
  <c r="AK31" i="20"/>
  <c r="AK32" i="20"/>
  <c r="AK33" i="20"/>
  <c r="AK34" i="20"/>
  <c r="AK35" i="20"/>
  <c r="AK36" i="20"/>
  <c r="AK37" i="20"/>
  <c r="AK38" i="20"/>
  <c r="AK39" i="20"/>
  <c r="AK40" i="20"/>
  <c r="AK41" i="20"/>
  <c r="AK42" i="20"/>
  <c r="AK26" i="20"/>
  <c r="AO22" i="20"/>
  <c r="AK27" i="19"/>
  <c r="AK28" i="19"/>
  <c r="AK29" i="19"/>
  <c r="AK30" i="19"/>
  <c r="AK31" i="19"/>
  <c r="AK32" i="19"/>
  <c r="AK33" i="19"/>
  <c r="AK34" i="19"/>
  <c r="AK35" i="19"/>
  <c r="AK36" i="19"/>
  <c r="AK37" i="19"/>
  <c r="AK38" i="19"/>
  <c r="AK39" i="19"/>
  <c r="AK40" i="19"/>
  <c r="AK41" i="19"/>
  <c r="AK42" i="19"/>
  <c r="AK26" i="19"/>
  <c r="AO22" i="19"/>
  <c r="AK27" i="18"/>
  <c r="AK28" i="18"/>
  <c r="AK29" i="18"/>
  <c r="AK30" i="18"/>
  <c r="AK31" i="18"/>
  <c r="AK32" i="18"/>
  <c r="AK33" i="18"/>
  <c r="AK34" i="18"/>
  <c r="AK35" i="18"/>
  <c r="AK36" i="18"/>
  <c r="AK37" i="18"/>
  <c r="AK38" i="18"/>
  <c r="AK39" i="18"/>
  <c r="AK40" i="18"/>
  <c r="AK41" i="18"/>
  <c r="AK42" i="18"/>
  <c r="AK26" i="18"/>
  <c r="AO22" i="18"/>
  <c r="AK27" i="17"/>
  <c r="AK28" i="17"/>
  <c r="AK29" i="17"/>
  <c r="AK30" i="17"/>
  <c r="AK31" i="17"/>
  <c r="AK32" i="17"/>
  <c r="AK33" i="17"/>
  <c r="AK34" i="17"/>
  <c r="AK35" i="17"/>
  <c r="AK36" i="17"/>
  <c r="AK37" i="17"/>
  <c r="AK38" i="17"/>
  <c r="AK39" i="17"/>
  <c r="AK40" i="17"/>
  <c r="AK41" i="17"/>
  <c r="AK42" i="17"/>
  <c r="AK26" i="17"/>
  <c r="AO22" i="17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26" i="9"/>
  <c r="AO22" i="9"/>
  <c r="AK27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40" i="4"/>
  <c r="AK41" i="4"/>
  <c r="AK42" i="4"/>
  <c r="AK26" i="4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26" i="5"/>
  <c r="AO22" i="5"/>
  <c r="AK27" i="6"/>
  <c r="AK28" i="6"/>
  <c r="AK29" i="6"/>
  <c r="AK30" i="6"/>
  <c r="AK31" i="6"/>
  <c r="AK32" i="6"/>
  <c r="AK33" i="6"/>
  <c r="AK34" i="6"/>
  <c r="AK35" i="6"/>
  <c r="AK36" i="6"/>
  <c r="AK37" i="6"/>
  <c r="AK38" i="6"/>
  <c r="AK39" i="6"/>
  <c r="AK40" i="6"/>
  <c r="AK41" i="6"/>
  <c r="AK42" i="6"/>
  <c r="AK26" i="6"/>
  <c r="AO22" i="6"/>
  <c r="AO22" i="7"/>
  <c r="D62" i="6"/>
  <c r="AJ27" i="20"/>
  <c r="AJ28" i="20"/>
  <c r="AJ29" i="20"/>
  <c r="AJ30" i="20"/>
  <c r="AJ31" i="20"/>
  <c r="AJ32" i="20"/>
  <c r="AJ33" i="20"/>
  <c r="AJ34" i="20"/>
  <c r="AJ35" i="20"/>
  <c r="AJ36" i="20"/>
  <c r="AJ37" i="20"/>
  <c r="AJ38" i="20"/>
  <c r="AJ39" i="20"/>
  <c r="AJ40" i="20"/>
  <c r="AJ41" i="20"/>
  <c r="AJ42" i="20"/>
  <c r="AJ26" i="20"/>
  <c r="AN22" i="20"/>
  <c r="AJ27" i="19"/>
  <c r="AJ28" i="19"/>
  <c r="AJ29" i="19"/>
  <c r="AJ30" i="19"/>
  <c r="AJ31" i="19"/>
  <c r="AJ32" i="19"/>
  <c r="AJ33" i="19"/>
  <c r="AJ34" i="19"/>
  <c r="AJ35" i="19"/>
  <c r="AJ36" i="19"/>
  <c r="AJ37" i="19"/>
  <c r="AJ38" i="19"/>
  <c r="AJ39" i="19"/>
  <c r="AJ40" i="19"/>
  <c r="AJ41" i="19"/>
  <c r="AJ42" i="19"/>
  <c r="AJ26" i="19"/>
  <c r="AN22" i="19"/>
  <c r="AN43" i="19" s="1"/>
  <c r="AJ34" i="18"/>
  <c r="AJ35" i="18"/>
  <c r="AJ36" i="18"/>
  <c r="AJ37" i="18"/>
  <c r="AJ38" i="18"/>
  <c r="AJ39" i="18"/>
  <c r="AJ40" i="18"/>
  <c r="AJ41" i="18"/>
  <c r="AJ42" i="18"/>
  <c r="AJ27" i="18"/>
  <c r="AJ28" i="18"/>
  <c r="AJ29" i="18"/>
  <c r="AJ30" i="18"/>
  <c r="AJ31" i="18"/>
  <c r="AJ32" i="18"/>
  <c r="AJ33" i="18"/>
  <c r="AJ26" i="18"/>
  <c r="AN22" i="18"/>
  <c r="AJ27" i="17"/>
  <c r="AJ28" i="17"/>
  <c r="AJ29" i="17"/>
  <c r="AJ30" i="17"/>
  <c r="AJ31" i="17"/>
  <c r="AJ32" i="17"/>
  <c r="AJ33" i="17"/>
  <c r="AJ34" i="17"/>
  <c r="AJ35" i="17"/>
  <c r="AJ36" i="17"/>
  <c r="AJ37" i="17"/>
  <c r="AJ38" i="17"/>
  <c r="AJ39" i="17"/>
  <c r="AJ40" i="17"/>
  <c r="AJ41" i="17"/>
  <c r="AJ42" i="17"/>
  <c r="AJ26" i="17"/>
  <c r="AN22" i="17"/>
  <c r="AN43" i="17" s="1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26" i="9"/>
  <c r="AN22" i="9"/>
  <c r="AJ31" i="4"/>
  <c r="AJ32" i="4"/>
  <c r="AJ33" i="4"/>
  <c r="AJ34" i="4"/>
  <c r="AJ35" i="4"/>
  <c r="AJ36" i="4"/>
  <c r="AJ37" i="4"/>
  <c r="AJ38" i="4"/>
  <c r="AJ39" i="4"/>
  <c r="AJ40" i="4"/>
  <c r="AJ41" i="4"/>
  <c r="AJ42" i="4"/>
  <c r="AJ27" i="4"/>
  <c r="AJ28" i="4"/>
  <c r="AJ29" i="4"/>
  <c r="AJ30" i="4"/>
  <c r="AJ26" i="4"/>
  <c r="AN22" i="4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26" i="5"/>
  <c r="AN22" i="5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26" i="6"/>
  <c r="AN22" i="6"/>
  <c r="AN43" i="6" s="1"/>
  <c r="AN22" i="7"/>
  <c r="AN43" i="7" s="1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26" i="20"/>
  <c r="AI27" i="19"/>
  <c r="AI28" i="19"/>
  <c r="AI29" i="19"/>
  <c r="AI30" i="19"/>
  <c r="AI31" i="19"/>
  <c r="AI32" i="19"/>
  <c r="AI33" i="19"/>
  <c r="AI34" i="19"/>
  <c r="AI35" i="19"/>
  <c r="AI36" i="19"/>
  <c r="AI37" i="19"/>
  <c r="AI38" i="19"/>
  <c r="AI39" i="19"/>
  <c r="AI40" i="19"/>
  <c r="AI41" i="19"/>
  <c r="AI42" i="19"/>
  <c r="AI26" i="19"/>
  <c r="AI27" i="18"/>
  <c r="AI28" i="18"/>
  <c r="AI29" i="18"/>
  <c r="AI30" i="18"/>
  <c r="AI31" i="18"/>
  <c r="AI32" i="18"/>
  <c r="AI33" i="18"/>
  <c r="AI34" i="18"/>
  <c r="AI35" i="18"/>
  <c r="AI36" i="18"/>
  <c r="AI37" i="18"/>
  <c r="AI38" i="18"/>
  <c r="AI39" i="18"/>
  <c r="AI40" i="18"/>
  <c r="AI41" i="18"/>
  <c r="AI42" i="18"/>
  <c r="AI26" i="18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26" i="17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26" i="9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26" i="4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26" i="5"/>
  <c r="AM22" i="19"/>
  <c r="AM43" i="19" s="1"/>
  <c r="AM22" i="18"/>
  <c r="AM43" i="18" s="1"/>
  <c r="AM22" i="17"/>
  <c r="AM43" i="17" s="1"/>
  <c r="AI27" i="6"/>
  <c r="AI28" i="6"/>
  <c r="AI29" i="6"/>
  <c r="AI30" i="6"/>
  <c r="AI31" i="6"/>
  <c r="AI32" i="6"/>
  <c r="AI33" i="6"/>
  <c r="AI34" i="6"/>
  <c r="AI35" i="6"/>
  <c r="AI36" i="6"/>
  <c r="AI37" i="6"/>
  <c r="AI38" i="6"/>
  <c r="AI39" i="6"/>
  <c r="AI40" i="6"/>
  <c r="AI41" i="6"/>
  <c r="AI42" i="6"/>
  <c r="AI26" i="6"/>
  <c r="L52" i="6"/>
  <c r="L72" i="6" s="1"/>
  <c r="L53" i="6"/>
  <c r="L73" i="6" s="1"/>
  <c r="L54" i="6"/>
  <c r="L74" i="6" s="1"/>
  <c r="L55" i="6"/>
  <c r="L75" i="6" s="1"/>
  <c r="L56" i="6"/>
  <c r="L76" i="6" s="1"/>
  <c r="L57" i="6"/>
  <c r="L77" i="6" s="1"/>
  <c r="L58" i="6"/>
  <c r="L78" i="6" s="1"/>
  <c r="L59" i="6"/>
  <c r="L79" i="6" s="1"/>
  <c r="L60" i="6"/>
  <c r="L80" i="6" s="1"/>
  <c r="L61" i="6"/>
  <c r="L81" i="6" s="1"/>
  <c r="L62" i="6"/>
  <c r="L82" i="6" s="1"/>
  <c r="L63" i="6"/>
  <c r="L83" i="6" s="1"/>
  <c r="L64" i="6"/>
  <c r="L84" i="6" s="1"/>
  <c r="L65" i="6"/>
  <c r="L85" i="6" s="1"/>
  <c r="L66" i="6"/>
  <c r="L86" i="6" s="1"/>
  <c r="L67" i="6"/>
  <c r="L87" i="6" s="1"/>
  <c r="L51" i="6"/>
  <c r="L71" i="6" s="1"/>
  <c r="AM22" i="9"/>
  <c r="AM22" i="4"/>
  <c r="AM43" i="4" s="1"/>
  <c r="AM22" i="5"/>
  <c r="AM22" i="6"/>
  <c r="L52" i="7"/>
  <c r="L72" i="7" s="1"/>
  <c r="L53" i="7"/>
  <c r="L73" i="7" s="1"/>
  <c r="L54" i="7"/>
  <c r="L74" i="7" s="1"/>
  <c r="L55" i="7"/>
  <c r="L75" i="7" s="1"/>
  <c r="L56" i="7"/>
  <c r="L76" i="7" s="1"/>
  <c r="L57" i="7"/>
  <c r="L77" i="7" s="1"/>
  <c r="L58" i="7"/>
  <c r="L78" i="7" s="1"/>
  <c r="L59" i="7"/>
  <c r="L79" i="7" s="1"/>
  <c r="L60" i="7"/>
  <c r="L80" i="7" s="1"/>
  <c r="L61" i="7"/>
  <c r="L81" i="7" s="1"/>
  <c r="L62" i="7"/>
  <c r="L82" i="7" s="1"/>
  <c r="L63" i="7"/>
  <c r="L83" i="7" s="1"/>
  <c r="L64" i="7"/>
  <c r="L84" i="7" s="1"/>
  <c r="L65" i="7"/>
  <c r="L85" i="7" s="1"/>
  <c r="L66" i="7"/>
  <c r="L86" i="7" s="1"/>
  <c r="L67" i="7"/>
  <c r="L87" i="7" s="1"/>
  <c r="L51" i="7"/>
  <c r="L71" i="7" s="1"/>
  <c r="AM22" i="7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L43" i="20" s="1"/>
  <c r="D26" i="20"/>
  <c r="E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S26" i="20"/>
  <c r="T26" i="20"/>
  <c r="U26" i="20"/>
  <c r="V26" i="20"/>
  <c r="W26" i="20"/>
  <c r="X26" i="20"/>
  <c r="Y26" i="20"/>
  <c r="Z26" i="20"/>
  <c r="AA26" i="20"/>
  <c r="AB26" i="20"/>
  <c r="AC26" i="20"/>
  <c r="AD26" i="20"/>
  <c r="AE26" i="20"/>
  <c r="AF26" i="20"/>
  <c r="AG26" i="20"/>
  <c r="AH26" i="20"/>
  <c r="D27" i="20"/>
  <c r="E27" i="20"/>
  <c r="F27" i="20"/>
  <c r="G27" i="20"/>
  <c r="H27" i="20"/>
  <c r="I27" i="20"/>
  <c r="J27" i="20"/>
  <c r="K27" i="20"/>
  <c r="L27" i="20"/>
  <c r="M27" i="20"/>
  <c r="N27" i="20"/>
  <c r="O27" i="20"/>
  <c r="P27" i="20"/>
  <c r="Q27" i="20"/>
  <c r="R27" i="20"/>
  <c r="S27" i="20"/>
  <c r="T27" i="20"/>
  <c r="U27" i="20"/>
  <c r="V27" i="20"/>
  <c r="W27" i="20"/>
  <c r="X27" i="20"/>
  <c r="Y27" i="20"/>
  <c r="Z27" i="20"/>
  <c r="AA27" i="20"/>
  <c r="AB27" i="20"/>
  <c r="AC27" i="20"/>
  <c r="AD27" i="20"/>
  <c r="AE27" i="20"/>
  <c r="AF27" i="20"/>
  <c r="AG27" i="20"/>
  <c r="AH27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AA29" i="20"/>
  <c r="AB29" i="20"/>
  <c r="AC29" i="20"/>
  <c r="AD29" i="20"/>
  <c r="AE29" i="20"/>
  <c r="AF29" i="20"/>
  <c r="AG29" i="20"/>
  <c r="AH29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W30" i="20"/>
  <c r="X30" i="20"/>
  <c r="Y30" i="20"/>
  <c r="Z30" i="20"/>
  <c r="AA30" i="20"/>
  <c r="AB30" i="20"/>
  <c r="AC30" i="20"/>
  <c r="AD30" i="20"/>
  <c r="AE30" i="20"/>
  <c r="AF30" i="20"/>
  <c r="AG30" i="20"/>
  <c r="AH30" i="20"/>
  <c r="D31" i="20"/>
  <c r="E31" i="20"/>
  <c r="F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S31" i="20"/>
  <c r="T31" i="20"/>
  <c r="U31" i="20"/>
  <c r="V31" i="20"/>
  <c r="W31" i="20"/>
  <c r="X31" i="20"/>
  <c r="Y31" i="20"/>
  <c r="Z31" i="20"/>
  <c r="AA31" i="20"/>
  <c r="AB31" i="20"/>
  <c r="AC31" i="20"/>
  <c r="AD31" i="20"/>
  <c r="AE31" i="20"/>
  <c r="AF31" i="20"/>
  <c r="AG31" i="20"/>
  <c r="AH31" i="20"/>
  <c r="D32" i="20"/>
  <c r="E32" i="20"/>
  <c r="F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S32" i="20"/>
  <c r="T32" i="20"/>
  <c r="U32" i="20"/>
  <c r="V32" i="20"/>
  <c r="W32" i="20"/>
  <c r="X32" i="20"/>
  <c r="Y32" i="20"/>
  <c r="Z32" i="20"/>
  <c r="AA32" i="20"/>
  <c r="AB32" i="20"/>
  <c r="AC32" i="20"/>
  <c r="AD32" i="20"/>
  <c r="AE32" i="20"/>
  <c r="AF32" i="20"/>
  <c r="AG32" i="20"/>
  <c r="AH32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T33" i="20"/>
  <c r="U33" i="20"/>
  <c r="V33" i="20"/>
  <c r="W33" i="20"/>
  <c r="X33" i="20"/>
  <c r="Y33" i="20"/>
  <c r="Z33" i="20"/>
  <c r="AA33" i="20"/>
  <c r="AB33" i="20"/>
  <c r="AC33" i="20"/>
  <c r="AD33" i="20"/>
  <c r="AE33" i="20"/>
  <c r="AF33" i="20"/>
  <c r="AG33" i="20"/>
  <c r="AH33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U34" i="20"/>
  <c r="V34" i="20"/>
  <c r="W34" i="20"/>
  <c r="X34" i="20"/>
  <c r="Y34" i="20"/>
  <c r="Z34" i="20"/>
  <c r="AA34" i="20"/>
  <c r="AB34" i="20"/>
  <c r="AC34" i="20"/>
  <c r="AD34" i="20"/>
  <c r="AE34" i="20"/>
  <c r="AF34" i="20"/>
  <c r="AG34" i="20"/>
  <c r="AH34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U35" i="20"/>
  <c r="V35" i="20"/>
  <c r="W35" i="20"/>
  <c r="X35" i="20"/>
  <c r="Y35" i="20"/>
  <c r="Z35" i="20"/>
  <c r="AA35" i="20"/>
  <c r="AB35" i="20"/>
  <c r="AC35" i="20"/>
  <c r="AD35" i="20"/>
  <c r="AE35" i="20"/>
  <c r="AF35" i="20"/>
  <c r="AG35" i="20"/>
  <c r="AH35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W36" i="20"/>
  <c r="X36" i="20"/>
  <c r="Y36" i="20"/>
  <c r="Z36" i="20"/>
  <c r="AA36" i="20"/>
  <c r="AB36" i="20"/>
  <c r="AC36" i="20"/>
  <c r="AD36" i="20"/>
  <c r="AE36" i="20"/>
  <c r="AF36" i="20"/>
  <c r="AG36" i="20"/>
  <c r="AH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W37" i="20"/>
  <c r="X37" i="20"/>
  <c r="Y37" i="20"/>
  <c r="Z37" i="20"/>
  <c r="AA37" i="20"/>
  <c r="AB37" i="20"/>
  <c r="AC37" i="20"/>
  <c r="AD37" i="20"/>
  <c r="AE37" i="20"/>
  <c r="AF37" i="20"/>
  <c r="AG37" i="20"/>
  <c r="AH37" i="20"/>
  <c r="D38" i="20"/>
  <c r="E38" i="20"/>
  <c r="F38" i="20"/>
  <c r="G38" i="20"/>
  <c r="H38" i="20"/>
  <c r="I38" i="20"/>
  <c r="J38" i="20"/>
  <c r="K38" i="20"/>
  <c r="L38" i="20"/>
  <c r="M38" i="20"/>
  <c r="N38" i="20"/>
  <c r="O38" i="20"/>
  <c r="P38" i="20"/>
  <c r="Q38" i="20"/>
  <c r="R38" i="20"/>
  <c r="S38" i="20"/>
  <c r="T38" i="20"/>
  <c r="U38" i="20"/>
  <c r="V38" i="20"/>
  <c r="W38" i="20"/>
  <c r="X38" i="20"/>
  <c r="Y38" i="20"/>
  <c r="Z38" i="20"/>
  <c r="AA38" i="20"/>
  <c r="AB38" i="20"/>
  <c r="AC38" i="20"/>
  <c r="AD38" i="20"/>
  <c r="AE38" i="20"/>
  <c r="AF38" i="20"/>
  <c r="AG38" i="20"/>
  <c r="AH38" i="20"/>
  <c r="D39" i="20"/>
  <c r="E39" i="20"/>
  <c r="F39" i="20"/>
  <c r="G39" i="20"/>
  <c r="H39" i="20"/>
  <c r="I39" i="20"/>
  <c r="J39" i="20"/>
  <c r="K39" i="20"/>
  <c r="L39" i="20"/>
  <c r="M39" i="20"/>
  <c r="N39" i="20"/>
  <c r="O39" i="20"/>
  <c r="P39" i="20"/>
  <c r="Q39" i="20"/>
  <c r="R39" i="20"/>
  <c r="S39" i="20"/>
  <c r="T39" i="20"/>
  <c r="U39" i="20"/>
  <c r="V39" i="20"/>
  <c r="W39" i="20"/>
  <c r="X39" i="20"/>
  <c r="Y39" i="20"/>
  <c r="Z39" i="20"/>
  <c r="AA39" i="20"/>
  <c r="AB39" i="20"/>
  <c r="AC39" i="20"/>
  <c r="AD39" i="20"/>
  <c r="AE39" i="20"/>
  <c r="AF39" i="20"/>
  <c r="AG39" i="20"/>
  <c r="AH39" i="20"/>
  <c r="D40" i="20"/>
  <c r="E40" i="20"/>
  <c r="F40" i="20"/>
  <c r="G40" i="20"/>
  <c r="H40" i="20"/>
  <c r="I40" i="20"/>
  <c r="J40" i="20"/>
  <c r="K40" i="20"/>
  <c r="L40" i="20"/>
  <c r="M40" i="20"/>
  <c r="N40" i="20"/>
  <c r="O40" i="20"/>
  <c r="P40" i="20"/>
  <c r="Q40" i="20"/>
  <c r="R40" i="20"/>
  <c r="S40" i="20"/>
  <c r="T40" i="20"/>
  <c r="U40" i="20"/>
  <c r="V40" i="20"/>
  <c r="W40" i="20"/>
  <c r="X40" i="20"/>
  <c r="Y40" i="20"/>
  <c r="Z40" i="20"/>
  <c r="AA40" i="20"/>
  <c r="AB40" i="20"/>
  <c r="AC40" i="20"/>
  <c r="AD40" i="20"/>
  <c r="AE40" i="20"/>
  <c r="AF40" i="20"/>
  <c r="AG40" i="20"/>
  <c r="AH40" i="20"/>
  <c r="D41" i="20"/>
  <c r="E41" i="20"/>
  <c r="F41" i="20"/>
  <c r="G41" i="20"/>
  <c r="H41" i="20"/>
  <c r="I41" i="20"/>
  <c r="J41" i="20"/>
  <c r="K41" i="20"/>
  <c r="L41" i="20"/>
  <c r="M41" i="20"/>
  <c r="N41" i="20"/>
  <c r="O41" i="20"/>
  <c r="P41" i="20"/>
  <c r="Q41" i="20"/>
  <c r="R41" i="20"/>
  <c r="S41" i="20"/>
  <c r="T41" i="20"/>
  <c r="U41" i="20"/>
  <c r="V41" i="20"/>
  <c r="W41" i="20"/>
  <c r="X41" i="20"/>
  <c r="Y41" i="20"/>
  <c r="Z41" i="20"/>
  <c r="AA41" i="20"/>
  <c r="AB41" i="20"/>
  <c r="AC41" i="20"/>
  <c r="AD41" i="20"/>
  <c r="AE41" i="20"/>
  <c r="AF41" i="20"/>
  <c r="AG41" i="20"/>
  <c r="AH41" i="20"/>
  <c r="D42" i="20"/>
  <c r="E42" i="20"/>
  <c r="F42" i="20"/>
  <c r="G42" i="20"/>
  <c r="H42" i="20"/>
  <c r="I42" i="20"/>
  <c r="J42" i="20"/>
  <c r="K42" i="20"/>
  <c r="L42" i="20"/>
  <c r="M42" i="20"/>
  <c r="N42" i="20"/>
  <c r="O42" i="20"/>
  <c r="P42" i="20"/>
  <c r="Q42" i="20"/>
  <c r="R42" i="20"/>
  <c r="S42" i="20"/>
  <c r="T42" i="20"/>
  <c r="U42" i="20"/>
  <c r="V42" i="20"/>
  <c r="W42" i="20"/>
  <c r="X42" i="20"/>
  <c r="Y42" i="20"/>
  <c r="Z42" i="20"/>
  <c r="AA42" i="20"/>
  <c r="AB42" i="20"/>
  <c r="AC42" i="20"/>
  <c r="AD42" i="20"/>
  <c r="AE42" i="20"/>
  <c r="AF42" i="20"/>
  <c r="AG42" i="20"/>
  <c r="AH42" i="20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H68" i="19" s="1"/>
  <c r="G88" i="19" s="1"/>
  <c r="V22" i="19"/>
  <c r="W22" i="19"/>
  <c r="X22" i="19"/>
  <c r="Y22" i="19"/>
  <c r="I68" i="19" s="1"/>
  <c r="Z22" i="19"/>
  <c r="AA22" i="19"/>
  <c r="AB22" i="19"/>
  <c r="AC22" i="19"/>
  <c r="J68" i="19" s="1"/>
  <c r="I88" i="19" s="1"/>
  <c r="AD22" i="19"/>
  <c r="AE22" i="19"/>
  <c r="AF22" i="19"/>
  <c r="AG22" i="19"/>
  <c r="K68" i="19" s="1"/>
  <c r="AH22" i="19"/>
  <c r="AI22" i="19"/>
  <c r="AJ22" i="19"/>
  <c r="AK22" i="19"/>
  <c r="L68" i="19" s="1"/>
  <c r="K88" i="19" s="1"/>
  <c r="AL22" i="19"/>
  <c r="AL43" i="19" s="1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D27" i="19"/>
  <c r="AE27" i="19"/>
  <c r="AF27" i="19"/>
  <c r="AG27" i="19"/>
  <c r="AH27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AD28" i="19"/>
  <c r="AE28" i="19"/>
  <c r="AF28" i="19"/>
  <c r="AG28" i="19"/>
  <c r="AH28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AH29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F30" i="19"/>
  <c r="AG30" i="19"/>
  <c r="AH30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AD31" i="19"/>
  <c r="AE31" i="19"/>
  <c r="AF31" i="19"/>
  <c r="AG31" i="19"/>
  <c r="AH31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AD32" i="19"/>
  <c r="AE32" i="19"/>
  <c r="AF32" i="19"/>
  <c r="AG32" i="19"/>
  <c r="AH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AC34" i="19"/>
  <c r="AD34" i="19"/>
  <c r="AE34" i="19"/>
  <c r="AF34" i="19"/>
  <c r="AG34" i="19"/>
  <c r="AH34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AC35" i="19"/>
  <c r="AD35" i="19"/>
  <c r="AE35" i="19"/>
  <c r="AF35" i="19"/>
  <c r="AG35" i="19"/>
  <c r="AH35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F37" i="19"/>
  <c r="AG37" i="19"/>
  <c r="AH37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AD38" i="19"/>
  <c r="AE38" i="19"/>
  <c r="AF38" i="19"/>
  <c r="AG38" i="19"/>
  <c r="AH38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AD39" i="19"/>
  <c r="AE39" i="19"/>
  <c r="AF39" i="19"/>
  <c r="AG39" i="19"/>
  <c r="AH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AD41" i="19"/>
  <c r="AE41" i="19"/>
  <c r="AF41" i="19"/>
  <c r="AG41" i="19"/>
  <c r="AH41" i="19"/>
  <c r="D42" i="19"/>
  <c r="E42" i="19"/>
  <c r="F42" i="19"/>
  <c r="G42" i="19"/>
  <c r="H42" i="19"/>
  <c r="I42" i="19"/>
  <c r="J42" i="19"/>
  <c r="K42" i="19"/>
  <c r="L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AD42" i="19"/>
  <c r="AE42" i="19"/>
  <c r="AF42" i="19"/>
  <c r="AG42" i="19"/>
  <c r="AH42" i="19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J68" i="18" s="1"/>
  <c r="AD22" i="18"/>
  <c r="AE22" i="18"/>
  <c r="AE43" i="18" s="1"/>
  <c r="AF22" i="18"/>
  <c r="AG22" i="18"/>
  <c r="AH22" i="18"/>
  <c r="AJ22" i="18"/>
  <c r="AK22" i="18"/>
  <c r="AL22" i="18"/>
  <c r="AL43" i="18" s="1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AD26" i="18"/>
  <c r="AE26" i="18"/>
  <c r="AF26" i="18"/>
  <c r="AG26" i="18"/>
  <c r="AH26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D27" i="18"/>
  <c r="AE27" i="18"/>
  <c r="AF27" i="18"/>
  <c r="AG27" i="18"/>
  <c r="AH27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AD29" i="18"/>
  <c r="AE29" i="18"/>
  <c r="AF29" i="18"/>
  <c r="AG29" i="18"/>
  <c r="AH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AG30" i="18"/>
  <c r="AH30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AD31" i="18"/>
  <c r="AE31" i="18"/>
  <c r="AF31" i="18"/>
  <c r="AG31" i="18"/>
  <c r="AH31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AD32" i="18"/>
  <c r="AE32" i="18"/>
  <c r="AF32" i="18"/>
  <c r="AG32" i="18"/>
  <c r="AH32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C33" i="18"/>
  <c r="AD33" i="18"/>
  <c r="AE33" i="18"/>
  <c r="AF33" i="18"/>
  <c r="AG33" i="18"/>
  <c r="AH33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AD34" i="18"/>
  <c r="AE34" i="18"/>
  <c r="AF34" i="18"/>
  <c r="AG34" i="18"/>
  <c r="AH34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35" i="18"/>
  <c r="AE35" i="18"/>
  <c r="AF35" i="18"/>
  <c r="AG35" i="18"/>
  <c r="AH35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AD36" i="18"/>
  <c r="AE36" i="18"/>
  <c r="AF36" i="18"/>
  <c r="AG36" i="18"/>
  <c r="AH36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E37" i="18"/>
  <c r="AF37" i="18"/>
  <c r="AG37" i="18"/>
  <c r="AH37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AD38" i="18"/>
  <c r="AE38" i="18"/>
  <c r="AF38" i="18"/>
  <c r="AG38" i="18"/>
  <c r="AH38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AD39" i="18"/>
  <c r="AE39" i="18"/>
  <c r="AF39" i="18"/>
  <c r="AG39" i="18"/>
  <c r="AH39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AD40" i="18"/>
  <c r="AE40" i="18"/>
  <c r="AF40" i="18"/>
  <c r="AG40" i="18"/>
  <c r="AH40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AD41" i="18"/>
  <c r="AE41" i="18"/>
  <c r="AF41" i="18"/>
  <c r="AG41" i="18"/>
  <c r="AH41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AD42" i="18"/>
  <c r="AE42" i="18"/>
  <c r="AF42" i="18"/>
  <c r="AG42" i="18"/>
  <c r="AH42" i="18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J68" i="17" s="1"/>
  <c r="AD22" i="17"/>
  <c r="AE22" i="17"/>
  <c r="AF22" i="17"/>
  <c r="AG22" i="17"/>
  <c r="AH22" i="17"/>
  <c r="AI22" i="17"/>
  <c r="AJ22" i="17"/>
  <c r="AK22" i="17"/>
  <c r="L68" i="17" s="1"/>
  <c r="AL22" i="17"/>
  <c r="AL43" i="17" s="1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D30" i="17"/>
  <c r="AE30" i="17"/>
  <c r="AF30" i="17"/>
  <c r="AG30" i="17"/>
  <c r="AH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AD36" i="17"/>
  <c r="AE36" i="17"/>
  <c r="AF36" i="17"/>
  <c r="AG36" i="17"/>
  <c r="AH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D39" i="17"/>
  <c r="AE39" i="17"/>
  <c r="AF39" i="17"/>
  <c r="AG39" i="17"/>
  <c r="AH39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D42" i="17"/>
  <c r="E42" i="17"/>
  <c r="F42" i="17"/>
  <c r="G42" i="17"/>
  <c r="H42" i="17"/>
  <c r="I42" i="17"/>
  <c r="J42" i="17"/>
  <c r="K42" i="17"/>
  <c r="L42" i="17"/>
  <c r="N42" i="17"/>
  <c r="P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D42" i="17"/>
  <c r="AE42" i="17"/>
  <c r="AF42" i="17"/>
  <c r="AG42" i="17"/>
  <c r="AH42" i="17"/>
  <c r="D22" i="9"/>
  <c r="E22" i="9"/>
  <c r="F22" i="9"/>
  <c r="G22" i="9"/>
  <c r="H22" i="9"/>
  <c r="I22" i="9"/>
  <c r="J22" i="9"/>
  <c r="K22" i="9"/>
  <c r="L22" i="9"/>
  <c r="L43" i="9" s="1"/>
  <c r="M22" i="9"/>
  <c r="N22" i="9"/>
  <c r="O22" i="9"/>
  <c r="Q22" i="9"/>
  <c r="Q43" i="9" s="1"/>
  <c r="R22" i="9"/>
  <c r="S22" i="9"/>
  <c r="T22" i="9"/>
  <c r="X22" i="9"/>
  <c r="Z22" i="9"/>
  <c r="V43" i="9" s="1"/>
  <c r="AA22" i="9"/>
  <c r="W43" i="9" s="1"/>
  <c r="AB22" i="9"/>
  <c r="AC22" i="9"/>
  <c r="Y43" i="9" s="1"/>
  <c r="AD22" i="9"/>
  <c r="AE22" i="9"/>
  <c r="AF22" i="9"/>
  <c r="AG22" i="9"/>
  <c r="AH22" i="9"/>
  <c r="AI22" i="9"/>
  <c r="AJ22" i="9"/>
  <c r="AK22" i="9"/>
  <c r="AK43" i="9" s="1"/>
  <c r="AL22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R43" i="9"/>
  <c r="U43" i="9"/>
  <c r="D22" i="4"/>
  <c r="E22" i="4"/>
  <c r="F22" i="4"/>
  <c r="G22" i="4"/>
  <c r="H22" i="4"/>
  <c r="I22" i="4"/>
  <c r="J22" i="4"/>
  <c r="K22" i="4"/>
  <c r="L22" i="4"/>
  <c r="M22" i="4"/>
  <c r="N22" i="4"/>
  <c r="N43" i="4" s="1"/>
  <c r="O22" i="4"/>
  <c r="S22" i="4"/>
  <c r="S43" i="4" s="1"/>
  <c r="X22" i="4"/>
  <c r="Y22" i="4"/>
  <c r="U43" i="4" s="1"/>
  <c r="Z22" i="4"/>
  <c r="V43" i="4" s="1"/>
  <c r="AA22" i="4"/>
  <c r="W43" i="4" s="1"/>
  <c r="AB22" i="4"/>
  <c r="J68" i="4" s="1"/>
  <c r="AC22" i="4"/>
  <c r="AD22" i="4"/>
  <c r="AE22" i="4"/>
  <c r="AF22" i="4"/>
  <c r="AG22" i="4"/>
  <c r="AH22" i="4"/>
  <c r="AI22" i="4"/>
  <c r="AJ22" i="4"/>
  <c r="L68" i="4" s="1"/>
  <c r="AK22" i="4"/>
  <c r="AK43" i="4" s="1"/>
  <c r="AL22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Y34" i="4"/>
  <c r="Z34" i="4"/>
  <c r="AA34" i="4"/>
  <c r="AB34" i="4"/>
  <c r="AC34" i="4"/>
  <c r="AD34" i="4"/>
  <c r="AE34" i="4"/>
  <c r="AF34" i="4"/>
  <c r="AG34" i="4"/>
  <c r="AH34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P43" i="4"/>
  <c r="Q43" i="4"/>
  <c r="R43" i="4"/>
  <c r="D22" i="5"/>
  <c r="E22" i="5"/>
  <c r="F22" i="5"/>
  <c r="G22" i="5"/>
  <c r="H22" i="5"/>
  <c r="I22" i="5"/>
  <c r="J22" i="5"/>
  <c r="K22" i="5"/>
  <c r="L22" i="5"/>
  <c r="L43" i="5" s="1"/>
  <c r="M22" i="5"/>
  <c r="N22" i="5"/>
  <c r="O22" i="5"/>
  <c r="Q22" i="5"/>
  <c r="R22" i="5"/>
  <c r="S22" i="5"/>
  <c r="S43" i="5" s="1"/>
  <c r="T22" i="5"/>
  <c r="X22" i="5"/>
  <c r="I68" i="5" s="1"/>
  <c r="Y22" i="5"/>
  <c r="U43" i="5" s="1"/>
  <c r="Z22" i="5"/>
  <c r="AA22" i="5"/>
  <c r="W43" i="5" s="1"/>
  <c r="AB22" i="5"/>
  <c r="AC22" i="5"/>
  <c r="AD22" i="5"/>
  <c r="AE22" i="5"/>
  <c r="AF22" i="5"/>
  <c r="K68" i="5" s="1"/>
  <c r="AG22" i="5"/>
  <c r="AH22" i="5"/>
  <c r="AI22" i="5"/>
  <c r="AJ22" i="5"/>
  <c r="L68" i="5" s="1"/>
  <c r="AK22" i="5"/>
  <c r="AL22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G27" i="5"/>
  <c r="AH27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G28" i="5"/>
  <c r="AH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G29" i="5"/>
  <c r="AH2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G30" i="5"/>
  <c r="AH30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G31" i="5"/>
  <c r="AH31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G32" i="5"/>
  <c r="AH32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G33" i="5"/>
  <c r="AH33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G34" i="5"/>
  <c r="AH34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G35" i="5"/>
  <c r="AH35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G36" i="5"/>
  <c r="AH36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G37" i="5"/>
  <c r="AH37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G38" i="5"/>
  <c r="AH38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G39" i="5"/>
  <c r="AH39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G40" i="5"/>
  <c r="AH40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G41" i="5"/>
  <c r="AH41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G42" i="5"/>
  <c r="AH42" i="5"/>
  <c r="D51" i="6"/>
  <c r="E51" i="6"/>
  <c r="F51" i="6"/>
  <c r="G51" i="6"/>
  <c r="H51" i="6"/>
  <c r="I51" i="6"/>
  <c r="J51" i="6"/>
  <c r="K51" i="6"/>
  <c r="D52" i="6"/>
  <c r="E52" i="6"/>
  <c r="F52" i="6"/>
  <c r="G52" i="6"/>
  <c r="H52" i="6"/>
  <c r="I52" i="6"/>
  <c r="J52" i="6"/>
  <c r="K52" i="6"/>
  <c r="D53" i="6"/>
  <c r="E53" i="6"/>
  <c r="F53" i="6"/>
  <c r="G53" i="6"/>
  <c r="H53" i="6"/>
  <c r="I53" i="6"/>
  <c r="J53" i="6"/>
  <c r="K53" i="6"/>
  <c r="D54" i="6"/>
  <c r="E54" i="6"/>
  <c r="F54" i="6"/>
  <c r="G54" i="6"/>
  <c r="H54" i="6"/>
  <c r="I54" i="6"/>
  <c r="J54" i="6"/>
  <c r="K54" i="6"/>
  <c r="D55" i="6"/>
  <c r="E55" i="6"/>
  <c r="F55" i="6"/>
  <c r="G55" i="6"/>
  <c r="H55" i="6"/>
  <c r="I55" i="6"/>
  <c r="J55" i="6"/>
  <c r="K55" i="6"/>
  <c r="D56" i="6"/>
  <c r="E56" i="6"/>
  <c r="F56" i="6"/>
  <c r="G56" i="6"/>
  <c r="H56" i="6"/>
  <c r="I56" i="6"/>
  <c r="J56" i="6"/>
  <c r="K56" i="6"/>
  <c r="D57" i="6"/>
  <c r="E57" i="6"/>
  <c r="F57" i="6"/>
  <c r="G57" i="6"/>
  <c r="H57" i="6"/>
  <c r="I57" i="6"/>
  <c r="J57" i="6"/>
  <c r="K57" i="6"/>
  <c r="D58" i="6"/>
  <c r="E58" i="6"/>
  <c r="F58" i="6"/>
  <c r="G58" i="6"/>
  <c r="H58" i="6"/>
  <c r="I58" i="6"/>
  <c r="J58" i="6"/>
  <c r="K58" i="6"/>
  <c r="D59" i="6"/>
  <c r="E59" i="6"/>
  <c r="F59" i="6"/>
  <c r="G59" i="6"/>
  <c r="H59" i="6"/>
  <c r="I59" i="6"/>
  <c r="J59" i="6"/>
  <c r="K59" i="6"/>
  <c r="D60" i="6"/>
  <c r="E60" i="6"/>
  <c r="F60" i="6"/>
  <c r="G60" i="6"/>
  <c r="H60" i="6"/>
  <c r="I60" i="6"/>
  <c r="J60" i="6"/>
  <c r="K60" i="6"/>
  <c r="D61" i="6"/>
  <c r="E61" i="6"/>
  <c r="F61" i="6"/>
  <c r="G61" i="6"/>
  <c r="H61" i="6"/>
  <c r="I61" i="6"/>
  <c r="J61" i="6"/>
  <c r="K61" i="6"/>
  <c r="E62" i="6"/>
  <c r="D82" i="6" s="1"/>
  <c r="F62" i="6"/>
  <c r="G62" i="6"/>
  <c r="H62" i="6"/>
  <c r="I62" i="6"/>
  <c r="J62" i="6"/>
  <c r="K62" i="6"/>
  <c r="D63" i="6"/>
  <c r="E63" i="6"/>
  <c r="F63" i="6"/>
  <c r="G63" i="6"/>
  <c r="H63" i="6"/>
  <c r="I63" i="6"/>
  <c r="J63" i="6"/>
  <c r="K63" i="6"/>
  <c r="K83" i="6" s="1"/>
  <c r="D64" i="6"/>
  <c r="E64" i="6"/>
  <c r="F64" i="6"/>
  <c r="G64" i="6"/>
  <c r="H64" i="6"/>
  <c r="I64" i="6"/>
  <c r="J64" i="6"/>
  <c r="K64" i="6"/>
  <c r="D65" i="6"/>
  <c r="E65" i="6"/>
  <c r="F65" i="6"/>
  <c r="G65" i="6"/>
  <c r="H65" i="6"/>
  <c r="I65" i="6"/>
  <c r="J65" i="6"/>
  <c r="K65" i="6"/>
  <c r="D66" i="6"/>
  <c r="E66" i="6"/>
  <c r="F66" i="6"/>
  <c r="G66" i="6"/>
  <c r="H66" i="6"/>
  <c r="I66" i="6"/>
  <c r="J66" i="6"/>
  <c r="K66" i="6"/>
  <c r="D67" i="6"/>
  <c r="E67" i="6"/>
  <c r="F67" i="6"/>
  <c r="G67" i="6"/>
  <c r="H67" i="6"/>
  <c r="I67" i="6"/>
  <c r="J67" i="6"/>
  <c r="K67" i="6"/>
  <c r="D22" i="6"/>
  <c r="E22" i="6"/>
  <c r="F22" i="6"/>
  <c r="G22" i="6"/>
  <c r="H22" i="6"/>
  <c r="I22" i="6"/>
  <c r="J22" i="6"/>
  <c r="K22" i="6"/>
  <c r="L22" i="6"/>
  <c r="L43" i="6" s="1"/>
  <c r="M22" i="6"/>
  <c r="M43" i="6" s="1"/>
  <c r="N22" i="6"/>
  <c r="O22" i="6"/>
  <c r="R22" i="6"/>
  <c r="S22" i="6"/>
  <c r="S43" i="6" s="1"/>
  <c r="X22" i="6"/>
  <c r="T43" i="6" s="1"/>
  <c r="Y22" i="6"/>
  <c r="Z22" i="6"/>
  <c r="AA22" i="6"/>
  <c r="W43" i="6" s="1"/>
  <c r="AB22" i="6"/>
  <c r="AC22" i="6"/>
  <c r="AD22" i="6"/>
  <c r="AE22" i="6"/>
  <c r="AF22" i="6"/>
  <c r="AG22" i="6"/>
  <c r="AH22" i="6"/>
  <c r="AI22" i="6"/>
  <c r="AJ22" i="6"/>
  <c r="AK22" i="6"/>
  <c r="AL22" i="6"/>
  <c r="H68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P43" i="6"/>
  <c r="Q43" i="6"/>
  <c r="D51" i="7"/>
  <c r="E51" i="7"/>
  <c r="F51" i="7"/>
  <c r="G51" i="7"/>
  <c r="H51" i="7"/>
  <c r="I51" i="7"/>
  <c r="J51" i="7"/>
  <c r="K51" i="7"/>
  <c r="D52" i="7"/>
  <c r="E52" i="7"/>
  <c r="F52" i="7"/>
  <c r="G52" i="7"/>
  <c r="H52" i="7"/>
  <c r="I52" i="7"/>
  <c r="J52" i="7"/>
  <c r="K52" i="7"/>
  <c r="D53" i="7"/>
  <c r="E53" i="7"/>
  <c r="F53" i="7"/>
  <c r="G53" i="7"/>
  <c r="H53" i="7"/>
  <c r="I53" i="7"/>
  <c r="J53" i="7"/>
  <c r="K53" i="7"/>
  <c r="D54" i="7"/>
  <c r="E54" i="7"/>
  <c r="F54" i="7"/>
  <c r="G54" i="7"/>
  <c r="H54" i="7"/>
  <c r="I54" i="7"/>
  <c r="J54" i="7"/>
  <c r="K54" i="7"/>
  <c r="D55" i="7"/>
  <c r="E55" i="7"/>
  <c r="F55" i="7"/>
  <c r="G55" i="7"/>
  <c r="H55" i="7"/>
  <c r="I55" i="7"/>
  <c r="J55" i="7"/>
  <c r="K55" i="7"/>
  <c r="D56" i="7"/>
  <c r="E56" i="7"/>
  <c r="F56" i="7"/>
  <c r="G56" i="7"/>
  <c r="H56" i="7"/>
  <c r="I56" i="7"/>
  <c r="J56" i="7"/>
  <c r="K56" i="7"/>
  <c r="D57" i="7"/>
  <c r="E57" i="7"/>
  <c r="F57" i="7"/>
  <c r="G57" i="7"/>
  <c r="H57" i="7"/>
  <c r="I57" i="7"/>
  <c r="J57" i="7"/>
  <c r="K57" i="7"/>
  <c r="D58" i="7"/>
  <c r="E58" i="7"/>
  <c r="F58" i="7"/>
  <c r="G58" i="7"/>
  <c r="H58" i="7"/>
  <c r="I58" i="7"/>
  <c r="J58" i="7"/>
  <c r="K58" i="7"/>
  <c r="D59" i="7"/>
  <c r="E59" i="7"/>
  <c r="F59" i="7"/>
  <c r="G59" i="7"/>
  <c r="H59" i="7"/>
  <c r="I59" i="7"/>
  <c r="J59" i="7"/>
  <c r="K59" i="7"/>
  <c r="D60" i="7"/>
  <c r="E60" i="7"/>
  <c r="F60" i="7"/>
  <c r="G60" i="7"/>
  <c r="H60" i="7"/>
  <c r="I60" i="7"/>
  <c r="J60" i="7"/>
  <c r="K60" i="7"/>
  <c r="D61" i="7"/>
  <c r="E61" i="7"/>
  <c r="F61" i="7"/>
  <c r="G61" i="7"/>
  <c r="H61" i="7"/>
  <c r="I61" i="7"/>
  <c r="J61" i="7"/>
  <c r="K61" i="7"/>
  <c r="D62" i="7"/>
  <c r="E62" i="7"/>
  <c r="F62" i="7"/>
  <c r="G62" i="7"/>
  <c r="H62" i="7"/>
  <c r="I62" i="7"/>
  <c r="J62" i="7"/>
  <c r="K62" i="7"/>
  <c r="D63" i="7"/>
  <c r="E63" i="7"/>
  <c r="F63" i="7"/>
  <c r="G63" i="7"/>
  <c r="H63" i="7"/>
  <c r="I63" i="7"/>
  <c r="J63" i="7"/>
  <c r="K63" i="7"/>
  <c r="D64" i="7"/>
  <c r="E64" i="7"/>
  <c r="F64" i="7"/>
  <c r="G64" i="7"/>
  <c r="H64" i="7"/>
  <c r="I64" i="7"/>
  <c r="J64" i="7"/>
  <c r="K64" i="7"/>
  <c r="D65" i="7"/>
  <c r="E65" i="7"/>
  <c r="F65" i="7"/>
  <c r="G65" i="7"/>
  <c r="H65" i="7"/>
  <c r="I65" i="7"/>
  <c r="J65" i="7"/>
  <c r="K65" i="7"/>
  <c r="D66" i="7"/>
  <c r="E66" i="7"/>
  <c r="F66" i="7"/>
  <c r="G66" i="7"/>
  <c r="H66" i="7"/>
  <c r="I66" i="7"/>
  <c r="J66" i="7"/>
  <c r="K66" i="7"/>
  <c r="K86" i="7" s="1"/>
  <c r="D67" i="7"/>
  <c r="E67" i="7"/>
  <c r="F67" i="7"/>
  <c r="G67" i="7"/>
  <c r="H67" i="7"/>
  <c r="I67" i="7"/>
  <c r="J67" i="7"/>
  <c r="K67" i="7"/>
  <c r="D22" i="7"/>
  <c r="E22" i="7"/>
  <c r="F22" i="7"/>
  <c r="G22" i="7"/>
  <c r="H22" i="7"/>
  <c r="I22" i="7"/>
  <c r="J22" i="7"/>
  <c r="K22" i="7"/>
  <c r="L22" i="7"/>
  <c r="L43" i="7" s="1"/>
  <c r="M22" i="7"/>
  <c r="N22" i="7"/>
  <c r="O22" i="7"/>
  <c r="Q22" i="7"/>
  <c r="Q43" i="7" s="1"/>
  <c r="R22" i="7"/>
  <c r="S22" i="7"/>
  <c r="S43" i="7" s="1"/>
  <c r="T22" i="7"/>
  <c r="H68" i="7" s="1"/>
  <c r="X22" i="7"/>
  <c r="Y22" i="7"/>
  <c r="U43" i="7" s="1"/>
  <c r="Z22" i="7"/>
  <c r="V43" i="7" s="1"/>
  <c r="AA22" i="7"/>
  <c r="AB22" i="7"/>
  <c r="AC22" i="7"/>
  <c r="AD22" i="7"/>
  <c r="AE22" i="7"/>
  <c r="AF22" i="7"/>
  <c r="AG22" i="7"/>
  <c r="AH22" i="7"/>
  <c r="AI22" i="7"/>
  <c r="AJ22" i="7"/>
  <c r="AK22" i="7"/>
  <c r="AL22" i="7"/>
  <c r="AL43" i="7" s="1"/>
  <c r="S43" i="9"/>
  <c r="H68" i="17" l="1"/>
  <c r="G88" i="17" s="1"/>
  <c r="AO43" i="17"/>
  <c r="M68" i="17"/>
  <c r="K68" i="17"/>
  <c r="J88" i="17" s="1"/>
  <c r="I68" i="17"/>
  <c r="H88" i="17" s="1"/>
  <c r="K68" i="18"/>
  <c r="H68" i="18"/>
  <c r="G88" i="18" s="1"/>
  <c r="L68" i="18"/>
  <c r="K88" i="18" s="1"/>
  <c r="AO43" i="18"/>
  <c r="M68" i="18"/>
  <c r="J88" i="18"/>
  <c r="I68" i="18"/>
  <c r="H88" i="18" s="1"/>
  <c r="J88" i="19"/>
  <c r="H88" i="19"/>
  <c r="AO43" i="19"/>
  <c r="M68" i="19"/>
  <c r="L68" i="20"/>
  <c r="J68" i="20"/>
  <c r="H68" i="20"/>
  <c r="G88" i="20" s="1"/>
  <c r="K68" i="20"/>
  <c r="J88" i="20" s="1"/>
  <c r="I68" i="20"/>
  <c r="H88" i="20" s="1"/>
  <c r="AO43" i="20"/>
  <c r="M68" i="20"/>
  <c r="I68" i="9"/>
  <c r="J68" i="9"/>
  <c r="K68" i="9"/>
  <c r="J88" i="9" s="1"/>
  <c r="P43" i="9"/>
  <c r="H68" i="9"/>
  <c r="AN43" i="9"/>
  <c r="M68" i="9"/>
  <c r="M88" i="9" s="1"/>
  <c r="L68" i="9"/>
  <c r="AN43" i="4"/>
  <c r="M68" i="4"/>
  <c r="K68" i="4"/>
  <c r="J88" i="4" s="1"/>
  <c r="T43" i="4"/>
  <c r="I68" i="4"/>
  <c r="H88" i="4" s="1"/>
  <c r="K88" i="4"/>
  <c r="K88" i="5"/>
  <c r="J68" i="5"/>
  <c r="I88" i="5" s="1"/>
  <c r="AN43" i="5"/>
  <c r="M68" i="5"/>
  <c r="J88" i="5"/>
  <c r="P43" i="5"/>
  <c r="H68" i="5"/>
  <c r="G88" i="5" s="1"/>
  <c r="I84" i="7"/>
  <c r="H86" i="6"/>
  <c r="H85" i="6"/>
  <c r="G81" i="6"/>
  <c r="K80" i="7"/>
  <c r="H86" i="7"/>
  <c r="G80" i="6"/>
  <c r="H81" i="7"/>
  <c r="G78" i="6"/>
  <c r="D72" i="6"/>
  <c r="Q43" i="17"/>
  <c r="G76" i="6"/>
  <c r="I82" i="7"/>
  <c r="F73" i="7"/>
  <c r="O43" i="4"/>
  <c r="D79" i="6"/>
  <c r="J87" i="7"/>
  <c r="K85" i="7"/>
  <c r="E43" i="5"/>
  <c r="E68" i="6"/>
  <c r="E79" i="6"/>
  <c r="P43" i="17"/>
  <c r="G73" i="6"/>
  <c r="D68" i="6"/>
  <c r="H80" i="7"/>
  <c r="L43" i="17"/>
  <c r="J82" i="7"/>
  <c r="K43" i="9"/>
  <c r="J79" i="6"/>
  <c r="J77" i="6"/>
  <c r="J76" i="6"/>
  <c r="J72" i="6"/>
  <c r="J71" i="6"/>
  <c r="V43" i="6"/>
  <c r="J78" i="7"/>
  <c r="I73" i="7"/>
  <c r="G76" i="7"/>
  <c r="J77" i="7"/>
  <c r="I72" i="7"/>
  <c r="O43" i="7"/>
  <c r="F75" i="7"/>
  <c r="X43" i="4"/>
  <c r="Q43" i="5"/>
  <c r="G68" i="7"/>
  <c r="G88" i="7" s="1"/>
  <c r="I43" i="9"/>
  <c r="Z43" i="17"/>
  <c r="Z43" i="19"/>
  <c r="R43" i="19"/>
  <c r="AC43" i="19"/>
  <c r="U43" i="19"/>
  <c r="N43" i="7"/>
  <c r="I80" i="7"/>
  <c r="AH43" i="6"/>
  <c r="AC43" i="5"/>
  <c r="I43" i="5"/>
  <c r="S43" i="19"/>
  <c r="F87" i="7"/>
  <c r="AF43" i="20"/>
  <c r="I43" i="19"/>
  <c r="AG43" i="19"/>
  <c r="M43" i="19"/>
  <c r="AJ43" i="18"/>
  <c r="X43" i="9"/>
  <c r="I43" i="4"/>
  <c r="J43" i="5"/>
  <c r="K72" i="6"/>
  <c r="K80" i="6"/>
  <c r="K71" i="6"/>
  <c r="K87" i="6"/>
  <c r="F68" i="6"/>
  <c r="D86" i="6"/>
  <c r="D84" i="6"/>
  <c r="K79" i="6"/>
  <c r="D78" i="7"/>
  <c r="D75" i="7"/>
  <c r="K73" i="7"/>
  <c r="R43" i="7"/>
  <c r="AE43" i="7"/>
  <c r="AB43" i="9"/>
  <c r="AH43" i="7"/>
  <c r="AJ43" i="4"/>
  <c r="AK43" i="17"/>
  <c r="AJ43" i="5"/>
  <c r="V43" i="19"/>
  <c r="N43" i="19"/>
  <c r="T43" i="9"/>
  <c r="J86" i="7"/>
  <c r="R43" i="5"/>
  <c r="J85" i="7"/>
  <c r="K77" i="7"/>
  <c r="K82" i="7"/>
  <c r="AF43" i="9"/>
  <c r="U43" i="6"/>
  <c r="F79" i="7"/>
  <c r="F78" i="7"/>
  <c r="F77" i="7"/>
  <c r="F76" i="7"/>
  <c r="F72" i="7"/>
  <c r="X43" i="19"/>
  <c r="R43" i="6"/>
  <c r="K78" i="6"/>
  <c r="E43" i="19"/>
  <c r="H84" i="6"/>
  <c r="D43" i="19"/>
  <c r="N43" i="5"/>
  <c r="J43" i="17"/>
  <c r="J87" i="6"/>
  <c r="I78" i="6"/>
  <c r="I73" i="6"/>
  <c r="AE43" i="6"/>
  <c r="I43" i="6"/>
  <c r="G77" i="6"/>
  <c r="I76" i="6"/>
  <c r="E85" i="6"/>
  <c r="E82" i="6"/>
  <c r="D81" i="6"/>
  <c r="D77" i="6"/>
  <c r="D74" i="6"/>
  <c r="D71" i="6"/>
  <c r="E82" i="7"/>
  <c r="E81" i="7"/>
  <c r="E79" i="7"/>
  <c r="E76" i="7"/>
  <c r="E75" i="7"/>
  <c r="I85" i="7"/>
  <c r="AA43" i="9"/>
  <c r="E76" i="6"/>
  <c r="F43" i="17"/>
  <c r="I77" i="7"/>
  <c r="K68" i="6"/>
  <c r="F82" i="6"/>
  <c r="E78" i="6"/>
  <c r="E72" i="6"/>
  <c r="H87" i="7"/>
  <c r="G86" i="7"/>
  <c r="H74" i="7"/>
  <c r="H73" i="7"/>
  <c r="G72" i="7"/>
  <c r="AB43" i="17"/>
  <c r="T43" i="17"/>
  <c r="H43" i="17"/>
  <c r="F43" i="5"/>
  <c r="F43" i="6"/>
  <c r="H43" i="6"/>
  <c r="F87" i="6"/>
  <c r="H85" i="7"/>
  <c r="S43" i="18"/>
  <c r="AB43" i="18"/>
  <c r="L43" i="18"/>
  <c r="K43" i="4"/>
  <c r="K75" i="6"/>
  <c r="I83" i="6"/>
  <c r="H80" i="6"/>
  <c r="H79" i="6"/>
  <c r="H77" i="6"/>
  <c r="H76" i="6"/>
  <c r="H72" i="6"/>
  <c r="H71" i="6"/>
  <c r="O43" i="6"/>
  <c r="G85" i="6"/>
  <c r="G84" i="6"/>
  <c r="G83" i="6"/>
  <c r="F81" i="6"/>
  <c r="F77" i="6"/>
  <c r="F74" i="6"/>
  <c r="F73" i="6"/>
  <c r="F71" i="6"/>
  <c r="AA43" i="6"/>
  <c r="AD43" i="6"/>
  <c r="K84" i="6"/>
  <c r="J75" i="6"/>
  <c r="D68" i="7"/>
  <c r="AA43" i="7"/>
  <c r="Y43" i="7"/>
  <c r="M43" i="20"/>
  <c r="AB43" i="20"/>
  <c r="S43" i="20"/>
  <c r="K43" i="20"/>
  <c r="AJ43" i="20"/>
  <c r="I43" i="20"/>
  <c r="D43" i="18"/>
  <c r="D43" i="9"/>
  <c r="E43" i="9"/>
  <c r="O43" i="5"/>
  <c r="AF43" i="5"/>
  <c r="I85" i="6"/>
  <c r="I82" i="6"/>
  <c r="H75" i="6"/>
  <c r="G74" i="6"/>
  <c r="J73" i="6"/>
  <c r="AI43" i="6"/>
  <c r="H43" i="7"/>
  <c r="I75" i="7"/>
  <c r="K68" i="7"/>
  <c r="D85" i="7"/>
  <c r="D83" i="7"/>
  <c r="D80" i="7"/>
  <c r="D74" i="7"/>
  <c r="D73" i="7"/>
  <c r="D72" i="7"/>
  <c r="D71" i="7"/>
  <c r="G84" i="7"/>
  <c r="G83" i="7"/>
  <c r="G78" i="7"/>
  <c r="AD43" i="20"/>
  <c r="R43" i="20"/>
  <c r="J43" i="20"/>
  <c r="F43" i="20"/>
  <c r="T43" i="20"/>
  <c r="L43" i="20"/>
  <c r="Y43" i="20"/>
  <c r="Q43" i="20"/>
  <c r="O43" i="20"/>
  <c r="AE43" i="19"/>
  <c r="O43" i="19"/>
  <c r="P43" i="19"/>
  <c r="AE43" i="17"/>
  <c r="W43" i="17"/>
  <c r="S43" i="17"/>
  <c r="I43" i="17"/>
  <c r="AG43" i="9"/>
  <c r="O43" i="9"/>
  <c r="H43" i="9"/>
  <c r="AH43" i="4"/>
  <c r="AI43" i="4"/>
  <c r="H43" i="4"/>
  <c r="AF43" i="4"/>
  <c r="AD43" i="4"/>
  <c r="Y43" i="5"/>
  <c r="X43" i="5"/>
  <c r="K85" i="6"/>
  <c r="J68" i="6"/>
  <c r="Y43" i="6"/>
  <c r="L68" i="6"/>
  <c r="K76" i="6"/>
  <c r="K73" i="6"/>
  <c r="V43" i="20"/>
  <c r="AK43" i="19"/>
  <c r="T43" i="19"/>
  <c r="T43" i="18"/>
  <c r="H43" i="18"/>
  <c r="AI43" i="18"/>
  <c r="AC43" i="18"/>
  <c r="Q43" i="18"/>
  <c r="I43" i="18"/>
  <c r="E43" i="18"/>
  <c r="Y43" i="17"/>
  <c r="U43" i="17"/>
  <c r="AC43" i="17"/>
  <c r="AJ43" i="17"/>
  <c r="M43" i="17"/>
  <c r="E43" i="17"/>
  <c r="AO43" i="6"/>
  <c r="AC43" i="6"/>
  <c r="E77" i="6"/>
  <c r="I77" i="6"/>
  <c r="K81" i="6"/>
  <c r="E74" i="6"/>
  <c r="F86" i="6"/>
  <c r="I68" i="6"/>
  <c r="H88" i="6" s="1"/>
  <c r="J85" i="6"/>
  <c r="AF43" i="6"/>
  <c r="G68" i="6"/>
  <c r="G88" i="6" s="1"/>
  <c r="H78" i="6"/>
  <c r="G82" i="6"/>
  <c r="K77" i="6"/>
  <c r="K74" i="6"/>
  <c r="E71" i="6"/>
  <c r="AJ43" i="6"/>
  <c r="I72" i="6"/>
  <c r="AO43" i="5"/>
  <c r="AB43" i="5"/>
  <c r="M43" i="5"/>
  <c r="AA43" i="5"/>
  <c r="AD43" i="5"/>
  <c r="V43" i="5"/>
  <c r="Z43" i="5"/>
  <c r="AH43" i="5"/>
  <c r="J43" i="4"/>
  <c r="AB43" i="4"/>
  <c r="F43" i="4"/>
  <c r="Y43" i="4"/>
  <c r="M43" i="4"/>
  <c r="N43" i="9"/>
  <c r="AD43" i="9"/>
  <c r="AE43" i="9"/>
  <c r="AO43" i="9"/>
  <c r="AJ43" i="9"/>
  <c r="Z43" i="9"/>
  <c r="AH43" i="9"/>
  <c r="AI43" i="9"/>
  <c r="K76" i="7"/>
  <c r="H72" i="7"/>
  <c r="AC43" i="7"/>
  <c r="E71" i="7"/>
  <c r="G87" i="7"/>
  <c r="E74" i="7"/>
  <c r="AB43" i="7"/>
  <c r="AJ43" i="7"/>
  <c r="K75" i="7"/>
  <c r="K78" i="7"/>
  <c r="K79" i="7"/>
  <c r="AF43" i="7"/>
  <c r="E73" i="7"/>
  <c r="D76" i="7"/>
  <c r="W43" i="7"/>
  <c r="X43" i="7"/>
  <c r="H83" i="7"/>
  <c r="H82" i="7"/>
  <c r="H78" i="7"/>
  <c r="AO43" i="7"/>
  <c r="W43" i="20"/>
  <c r="G43" i="20"/>
  <c r="U43" i="20"/>
  <c r="E43" i="20"/>
  <c r="AA43" i="20"/>
  <c r="AN43" i="20"/>
  <c r="AA43" i="19"/>
  <c r="K43" i="19"/>
  <c r="AD43" i="18"/>
  <c r="R43" i="18"/>
  <c r="J43" i="18"/>
  <c r="U43" i="18"/>
  <c r="Y43" i="18"/>
  <c r="M43" i="18"/>
  <c r="AH43" i="18"/>
  <c r="N43" i="18"/>
  <c r="AN43" i="18"/>
  <c r="R43" i="17"/>
  <c r="D43" i="4"/>
  <c r="E84" i="6"/>
  <c r="E43" i="6"/>
  <c r="E83" i="6"/>
  <c r="P43" i="20"/>
  <c r="AF43" i="19"/>
  <c r="J43" i="19"/>
  <c r="Y43" i="19"/>
  <c r="Q43" i="19"/>
  <c r="O43" i="17"/>
  <c r="K43" i="17"/>
  <c r="AI43" i="17"/>
  <c r="G43" i="17"/>
  <c r="J43" i="9"/>
  <c r="AC43" i="9"/>
  <c r="AM43" i="9"/>
  <c r="AC43" i="4"/>
  <c r="AA43" i="4"/>
  <c r="AM43" i="5"/>
  <c r="AE43" i="5"/>
  <c r="D43" i="5"/>
  <c r="AI43" i="5"/>
  <c r="K43" i="5"/>
  <c r="T43" i="5"/>
  <c r="G72" i="6"/>
  <c r="J83" i="6"/>
  <c r="J82" i="6"/>
  <c r="I80" i="6"/>
  <c r="I79" i="6"/>
  <c r="M68" i="6"/>
  <c r="M88" i="6" s="1"/>
  <c r="N43" i="6"/>
  <c r="D43" i="6"/>
  <c r="X43" i="6"/>
  <c r="E81" i="6"/>
  <c r="D78" i="6"/>
  <c r="AM43" i="6"/>
  <c r="K43" i="7"/>
  <c r="G77" i="7"/>
  <c r="G75" i="7"/>
  <c r="G73" i="7"/>
  <c r="AM43" i="7"/>
  <c r="J74" i="7"/>
  <c r="H76" i="7"/>
  <c r="F83" i="7"/>
  <c r="F82" i="7"/>
  <c r="J71" i="7"/>
  <c r="I74" i="7"/>
  <c r="I71" i="7"/>
  <c r="H71" i="7"/>
  <c r="E77" i="7"/>
  <c r="I43" i="7"/>
  <c r="D87" i="7"/>
  <c r="E72" i="7"/>
  <c r="M68" i="7"/>
  <c r="M88" i="7" s="1"/>
  <c r="J84" i="7"/>
  <c r="J83" i="7"/>
  <c r="J76" i="7"/>
  <c r="H43" i="20"/>
  <c r="D43" i="20"/>
  <c r="Z43" i="20"/>
  <c r="W43" i="19"/>
  <c r="G43" i="19"/>
  <c r="AD43" i="19"/>
  <c r="AG43" i="18"/>
  <c r="X43" i="18"/>
  <c r="AF43" i="18"/>
  <c r="W43" i="18"/>
  <c r="O43" i="18"/>
  <c r="V43" i="18"/>
  <c r="AA43" i="18"/>
  <c r="F43" i="18"/>
  <c r="AA43" i="17"/>
  <c r="AD43" i="17"/>
  <c r="N43" i="17"/>
  <c r="AL43" i="9"/>
  <c r="G43" i="9"/>
  <c r="F43" i="9"/>
  <c r="Z43" i="4"/>
  <c r="G43" i="4"/>
  <c r="AL43" i="4"/>
  <c r="AG43" i="5"/>
  <c r="AL43" i="5"/>
  <c r="G43" i="5"/>
  <c r="J81" i="6"/>
  <c r="I84" i="6"/>
  <c r="I75" i="6"/>
  <c r="H82" i="6"/>
  <c r="G86" i="6"/>
  <c r="F85" i="6"/>
  <c r="F84" i="6"/>
  <c r="F83" i="6"/>
  <c r="F80" i="6"/>
  <c r="F79" i="6"/>
  <c r="F78" i="6"/>
  <c r="E75" i="6"/>
  <c r="D87" i="6"/>
  <c r="AG43" i="6"/>
  <c r="D76" i="6"/>
  <c r="J43" i="6"/>
  <c r="E87" i="6"/>
  <c r="H83" i="6"/>
  <c r="G79" i="6"/>
  <c r="H74" i="6"/>
  <c r="I71" i="6"/>
  <c r="AL43" i="6"/>
  <c r="F76" i="6"/>
  <c r="AB43" i="6"/>
  <c r="E86" i="6"/>
  <c r="G43" i="6"/>
  <c r="J86" i="6"/>
  <c r="D85" i="6"/>
  <c r="D83" i="6"/>
  <c r="D75" i="6"/>
  <c r="F72" i="6"/>
  <c r="G71" i="6"/>
  <c r="I86" i="6"/>
  <c r="D73" i="6"/>
  <c r="H87" i="6"/>
  <c r="J74" i="6"/>
  <c r="G87" i="6"/>
  <c r="F81" i="7"/>
  <c r="D79" i="7"/>
  <c r="F71" i="7"/>
  <c r="I87" i="7"/>
  <c r="K81" i="7"/>
  <c r="H79" i="7"/>
  <c r="G80" i="7"/>
  <c r="F85" i="7"/>
  <c r="F84" i="7"/>
  <c r="E83" i="7"/>
  <c r="AG43" i="7"/>
  <c r="D77" i="7"/>
  <c r="J79" i="7"/>
  <c r="J68" i="7"/>
  <c r="AI43" i="7"/>
  <c r="F80" i="7"/>
  <c r="K71" i="7"/>
  <c r="L68" i="7"/>
  <c r="K74" i="7"/>
  <c r="D81" i="7"/>
  <c r="E80" i="7"/>
  <c r="H75" i="7"/>
  <c r="I76" i="7"/>
  <c r="AD43" i="7"/>
  <c r="K83" i="7"/>
  <c r="J73" i="7"/>
  <c r="E43" i="7"/>
  <c r="F74" i="7"/>
  <c r="E87" i="7"/>
  <c r="M43" i="7"/>
  <c r="H84" i="7"/>
  <c r="I81" i="7"/>
  <c r="T43" i="7"/>
  <c r="I68" i="7"/>
  <c r="H88" i="7" s="1"/>
  <c r="P43" i="7"/>
  <c r="F68" i="7"/>
  <c r="J43" i="7"/>
  <c r="F86" i="7"/>
  <c r="G82" i="7"/>
  <c r="G81" i="7"/>
  <c r="I79" i="7"/>
  <c r="I78" i="7"/>
  <c r="G43" i="7"/>
  <c r="D43" i="7"/>
  <c r="G85" i="7"/>
  <c r="I83" i="7"/>
  <c r="D82" i="7"/>
  <c r="G74" i="7"/>
  <c r="K87" i="7"/>
  <c r="Z43" i="7"/>
  <c r="D86" i="7"/>
  <c r="E85" i="7"/>
  <c r="J81" i="7"/>
  <c r="G79" i="7"/>
  <c r="H77" i="7"/>
  <c r="J75" i="7"/>
  <c r="AK43" i="7"/>
  <c r="I86" i="7"/>
  <c r="D84" i="7"/>
  <c r="E78" i="7"/>
  <c r="F43" i="7"/>
  <c r="J72" i="7"/>
  <c r="AE43" i="20"/>
  <c r="AE43" i="4"/>
  <c r="AH43" i="20"/>
  <c r="N43" i="20"/>
  <c r="X43" i="20"/>
  <c r="AI43" i="20"/>
  <c r="AK43" i="20"/>
  <c r="AG43" i="20"/>
  <c r="AC43" i="20"/>
  <c r="AI43" i="19"/>
  <c r="L43" i="19"/>
  <c r="AJ43" i="19"/>
  <c r="AH43" i="19"/>
  <c r="AB43" i="19"/>
  <c r="F43" i="19"/>
  <c r="H43" i="19"/>
  <c r="P43" i="18"/>
  <c r="Z43" i="18"/>
  <c r="K43" i="18"/>
  <c r="AK43" i="18"/>
  <c r="G43" i="18"/>
  <c r="AF43" i="17"/>
  <c r="X43" i="17"/>
  <c r="V43" i="17"/>
  <c r="AH43" i="17"/>
  <c r="D43" i="17"/>
  <c r="AG43" i="17"/>
  <c r="M43" i="9"/>
  <c r="AG43" i="4"/>
  <c r="E43" i="4"/>
  <c r="L43" i="4"/>
  <c r="AK43" i="5"/>
  <c r="H43" i="5"/>
  <c r="H81" i="6"/>
  <c r="J78" i="6"/>
  <c r="J84" i="6"/>
  <c r="E80" i="6"/>
  <c r="I74" i="6"/>
  <c r="K82" i="6"/>
  <c r="K43" i="6"/>
  <c r="I87" i="6"/>
  <c r="D80" i="6"/>
  <c r="G75" i="6"/>
  <c r="H73" i="6"/>
  <c r="AK43" i="6"/>
  <c r="Z43" i="6"/>
  <c r="I81" i="6"/>
  <c r="F75" i="6"/>
  <c r="J80" i="6"/>
  <c r="E73" i="6"/>
  <c r="K86" i="6"/>
  <c r="E68" i="7"/>
  <c r="G71" i="7"/>
  <c r="K84" i="7"/>
  <c r="E86" i="7"/>
  <c r="E84" i="7"/>
  <c r="J80" i="7"/>
  <c r="K72" i="7"/>
  <c r="M88" i="17" l="1"/>
  <c r="L88" i="17"/>
  <c r="I88" i="17"/>
  <c r="K88" i="17"/>
  <c r="L88" i="18"/>
  <c r="M88" i="18"/>
  <c r="I88" i="18"/>
  <c r="L88" i="19"/>
  <c r="M88" i="19"/>
  <c r="L88" i="20"/>
  <c r="M88" i="20"/>
  <c r="I88" i="20"/>
  <c r="K88" i="20"/>
  <c r="L88" i="9"/>
  <c r="I88" i="9"/>
  <c r="H88" i="9"/>
  <c r="G88" i="9"/>
  <c r="K88" i="9"/>
  <c r="L88" i="4"/>
  <c r="M88" i="4"/>
  <c r="I88" i="4"/>
  <c r="H88" i="5"/>
  <c r="L88" i="5"/>
  <c r="M88" i="5"/>
  <c r="D88" i="6"/>
  <c r="F88" i="7"/>
  <c r="E88" i="6"/>
  <c r="K88" i="6"/>
  <c r="J88" i="6"/>
  <c r="J88" i="7"/>
  <c r="K88" i="7"/>
  <c r="F88" i="6"/>
  <c r="L88" i="6"/>
  <c r="I88" i="6"/>
  <c r="L88" i="7"/>
  <c r="I88" i="7"/>
  <c r="D88" i="7"/>
  <c r="E88" i="7"/>
</calcChain>
</file>

<file path=xl/sharedStrings.xml><?xml version="1.0" encoding="utf-8"?>
<sst xmlns="http://schemas.openxmlformats.org/spreadsheetml/2006/main" count="2622" uniqueCount="273">
  <si>
    <t xml:space="preserve">  </t>
  </si>
  <si>
    <t xml:space="preserve">Separaciones no consensuadas </t>
  </si>
  <si>
    <t xml:space="preserve">Separaciones consensuadas </t>
  </si>
  <si>
    <t xml:space="preserve">Divorcios no consensuados </t>
  </si>
  <si>
    <t xml:space="preserve">Divorcios  consensuados </t>
  </si>
  <si>
    <t xml:space="preserve">Nulidades matrimoniales </t>
  </si>
  <si>
    <t xml:space="preserve">Modificación de medidas no consensuadas </t>
  </si>
  <si>
    <t xml:space="preserve">Modificación de medidas consensuadas </t>
  </si>
  <si>
    <t xml:space="preserve">Guardia, custodia y alimentos de hijos no matrimoniales, no consensuados </t>
  </si>
  <si>
    <t xml:space="preserve">Guardia, custodia y alimentos de hijos no matrimoniales, consensuados </t>
  </si>
  <si>
    <t>Privación o suspensión régimen visitas o estancia progenitor</t>
  </si>
  <si>
    <t>Ruptura pareja estable. Cataluña</t>
  </si>
  <si>
    <t>Nulidades</t>
  </si>
  <si>
    <t>Divorcios consensuados</t>
  </si>
  <si>
    <t>Divorcios no consensuados</t>
  </si>
  <si>
    <t>Separaciones consensuadas</t>
  </si>
  <si>
    <t>Separaciones no consensuadas</t>
  </si>
  <si>
    <t>Evolución nulidades</t>
  </si>
  <si>
    <t xml:space="preserve">Evolución divorcios  consensuados  </t>
  </si>
  <si>
    <t xml:space="preserve">Evolución divorcios no consensuados  </t>
  </si>
  <si>
    <t>Evolución separaciones consensuadas</t>
  </si>
  <si>
    <t>Evolución separaciones no consensuadas</t>
  </si>
  <si>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</si>
  <si>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</si>
  <si>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</si>
  <si>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</si>
  <si>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</si>
  <si>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</si>
  <si>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</si>
  <si>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</si>
  <si>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</si>
  <si>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</si>
  <si>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</si>
  <si>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</si>
  <si>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10-T1</t>
  </si>
  <si>
    <t>10-T2</t>
  </si>
  <si>
    <t>10-T3</t>
  </si>
  <si>
    <t>10-T4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</si>
  <si>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</si>
  <si>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</si>
  <si>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</si>
  <si>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</si>
  <si>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</si>
  <si>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</si>
  <si>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</si>
  <si>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</si>
  <si>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</si>
  <si>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</si>
  <si>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</si>
  <si>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13-T4</t>
  </si>
  <si>
    <t>14-T1</t>
  </si>
  <si>
    <t>14-T2</t>
  </si>
  <si>
    <t>14-T3</t>
  </si>
  <si>
    <t>14-T4</t>
  </si>
  <si>
    <t>15-T1</t>
  </si>
  <si>
    <t>15-T2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</si>
  <si>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</si>
  <si>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</si>
  <si>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</si>
  <si>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</si>
  <si>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</si>
  <si>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</si>
  <si>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</si>
  <si>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</si>
  <si>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</si>
  <si>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</si>
  <si>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</si>
  <si>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</si>
  <si>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</si>
  <si>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>18-T4</t>
  </si>
  <si>
    <t>19-T1</t>
  </si>
  <si>
    <t>19-T2</t>
  </si>
  <si>
    <t>19-T3</t>
  </si>
  <si>
    <t>19-T4</t>
  </si>
  <si>
    <t>20-T1</t>
  </si>
  <si>
    <t>20-T2</t>
  </si>
  <si>
    <t>20-T3</t>
  </si>
  <si>
    <t>20-T4</t>
  </si>
  <si>
    <t>21-T1</t>
  </si>
  <si>
    <t>21-T2</t>
  </si>
  <si>
    <t>21-T3</t>
  </si>
  <si>
    <t>21-T4</t>
  </si>
  <si>
    <t>22-T1</t>
  </si>
  <si>
    <t>22-T2</t>
  </si>
  <si>
    <t>22-T3</t>
  </si>
  <si>
    <t>22-T4</t>
  </si>
  <si>
    <t>Modificación medidas consensuadas</t>
  </si>
  <si>
    <t>Modificación medidas no consensuadas</t>
  </si>
  <si>
    <t>Guarda, custodia, alimentos hijos no matrimoniales consensuada</t>
  </si>
  <si>
    <t>Guarda, custodia, alimentos hijos no matrimoniales no consensuada</t>
  </si>
  <si>
    <t>Evolución modificación medidas consensuadas</t>
  </si>
  <si>
    <t>Evolución modificación medidas no consensuadas</t>
  </si>
  <si>
    <t>Evolución guarda, custodia, alimentos hijos no matr.cons</t>
  </si>
  <si>
    <t>Evolución guarda, custodia, alimentos  hijos no matr. no consensuada</t>
  </si>
  <si>
    <t xml:space="preserve">
</t>
  </si>
  <si>
    <t>Total  2007</t>
  </si>
  <si>
    <t>Total  2008</t>
  </si>
  <si>
    <t>Total  2009</t>
  </si>
  <si>
    <t>Total  2010</t>
  </si>
  <si>
    <t>Total  2011</t>
  </si>
  <si>
    <t>Total  2012</t>
  </si>
  <si>
    <t>Total  2013</t>
  </si>
  <si>
    <t>Total  2014</t>
  </si>
  <si>
    <t>Total  2015</t>
  </si>
  <si>
    <t>Total  2016</t>
  </si>
  <si>
    <t>Total  2017</t>
  </si>
  <si>
    <t>Total  2018</t>
  </si>
  <si>
    <t>Total  2019</t>
  </si>
  <si>
    <t>Total  2020</t>
  </si>
  <si>
    <t>Total  2021</t>
  </si>
  <si>
    <t>Total
2022</t>
  </si>
  <si>
    <t>ANDALUCIA</t>
  </si>
  <si>
    <t>ARAGON</t>
  </si>
  <si>
    <t>ASTURIAS, PRINCIPADO DE</t>
  </si>
  <si>
    <t>ILLES BALEARS</t>
  </si>
  <si>
    <t>CANARIAS</t>
  </si>
  <si>
    <t>CANTABRIA</t>
  </si>
  <si>
    <t>CASTILLA  Y LEON</t>
  </si>
  <si>
    <t>CASTILLA LA MANCHA</t>
  </si>
  <si>
    <t>CATALUÑA</t>
  </si>
  <si>
    <t>COMUNITAT VALENCIANA</t>
  </si>
  <si>
    <t>EXTREMADURA</t>
  </si>
  <si>
    <t>GALICIA</t>
  </si>
  <si>
    <t>MADRID, COMUNIDAD DE</t>
  </si>
  <si>
    <t>MURCIA, REGION DE</t>
  </si>
  <si>
    <t>NAVARRA, COM. FORAL DE</t>
  </si>
  <si>
    <t>PAIS VASCO</t>
  </si>
  <si>
    <t>LA RIOJA</t>
  </si>
  <si>
    <t>TOTAL</t>
  </si>
  <si>
    <t>Evolución  08-T1</t>
  </si>
  <si>
    <t>Evolución  08-T2</t>
  </si>
  <si>
    <t>Evolución  08-T3</t>
  </si>
  <si>
    <t>Evolución  08-T4</t>
  </si>
  <si>
    <t>Evolución  09-T1</t>
  </si>
  <si>
    <t>Evolución  09-T2</t>
  </si>
  <si>
    <t>Evolución  09-T3</t>
  </si>
  <si>
    <t>Evolución  09-T4</t>
  </si>
  <si>
    <t>Evolución  10-T1</t>
  </si>
  <si>
    <t>Evolución 10- T2</t>
  </si>
  <si>
    <t>Evolución 10- T3</t>
  </si>
  <si>
    <t>Evolución 10-T4</t>
  </si>
  <si>
    <t>Evolución 11-T1</t>
  </si>
  <si>
    <t>Evolución 11-T2</t>
  </si>
  <si>
    <t>Evolución 11-T3</t>
  </si>
  <si>
    <t>Evolución 11-T4</t>
  </si>
  <si>
    <t>Evolución 12-T1</t>
  </si>
  <si>
    <t>Evolución 12-T2</t>
  </si>
  <si>
    <t>Evolución 12-T3</t>
  </si>
  <si>
    <t>Evolución 12-T4</t>
  </si>
  <si>
    <t>Evolución 13-T1</t>
  </si>
  <si>
    <t>Evolución 13-T2</t>
  </si>
  <si>
    <t>Evolución 13-T3</t>
  </si>
  <si>
    <t>Evolución 13-T4</t>
  </si>
  <si>
    <t>Evolución 14-T1</t>
  </si>
  <si>
    <t>Evolución 14-T2</t>
  </si>
  <si>
    <t>Evolución 14-T3</t>
  </si>
  <si>
    <t>Evolución 14-T4</t>
  </si>
  <si>
    <t>Evolución 15-T1</t>
  </si>
  <si>
    <t>Evolución 15-T2</t>
  </si>
  <si>
    <t>Evolución 15-T3</t>
  </si>
  <si>
    <t>Evolución 15-T4</t>
  </si>
  <si>
    <t>Evolución 16-T1</t>
  </si>
  <si>
    <t>Evolución 16-T2</t>
  </si>
  <si>
    <t>Evolución 16-T3</t>
  </si>
  <si>
    <t>Evolución 16-T4</t>
  </si>
  <si>
    <t>Evolución 17-T1</t>
  </si>
  <si>
    <t>Evolución 17-T2</t>
  </si>
  <si>
    <t>Evolución 17-T3</t>
  </si>
  <si>
    <t>Evolución 17-T4</t>
  </si>
  <si>
    <t>Evolución 18-T1</t>
  </si>
  <si>
    <t>Evolución 18-T2</t>
  </si>
  <si>
    <t>Evolución 18-T3</t>
  </si>
  <si>
    <t>Evolución 18-T4</t>
  </si>
  <si>
    <t>Evolución 19-T1</t>
  </si>
  <si>
    <t>Evolución 19-T2</t>
  </si>
  <si>
    <t>Evolución 19-T3</t>
  </si>
  <si>
    <t>Evolución 19-T4</t>
  </si>
  <si>
    <t>Evolución 20-T1</t>
  </si>
  <si>
    <t>Evolución 20-T2</t>
  </si>
  <si>
    <t>Evolución 20-T3</t>
  </si>
  <si>
    <t>Evolución 20-T4</t>
  </si>
  <si>
    <t>Evolución 21-T1</t>
  </si>
  <si>
    <t>Evolución 21-T2</t>
  </si>
  <si>
    <t>Evolución 21-T3</t>
  </si>
  <si>
    <t>Evolución 21-T4</t>
  </si>
  <si>
    <t>Evolución 22-T1</t>
  </si>
  <si>
    <t>Evolución 22-T2</t>
  </si>
  <si>
    <t>Evolución 22-T3</t>
  </si>
  <si>
    <t>Evolución 22-T4</t>
  </si>
  <si>
    <t>Evolución 2007-2008</t>
  </si>
  <si>
    <t>Evolución 2008-2009</t>
  </si>
  <si>
    <t>Evolución 2009-2010</t>
  </si>
  <si>
    <t>Evolución 2010-2011</t>
  </si>
  <si>
    <t>Evolución 2011-2012</t>
  </si>
  <si>
    <t>Evolución 2012-2013</t>
  </si>
  <si>
    <t>Evolución 2013-2014</t>
  </si>
  <si>
    <t>Evolución 2014-2015</t>
  </si>
  <si>
    <t>Evolución 2015-2016</t>
  </si>
  <si>
    <t>Evolución 2016-2017</t>
  </si>
  <si>
    <t>Evolución 2017-2018</t>
  </si>
  <si>
    <t>Evolución 2018-2019</t>
  </si>
  <si>
    <t>Evolución 2019-2020</t>
  </si>
  <si>
    <t>Evolución 2020-2021</t>
  </si>
  <si>
    <t>Evolución 2021-2022</t>
  </si>
  <si>
    <t>Evolución 10-T2</t>
  </si>
  <si>
    <t>Evolución 10-T3</t>
  </si>
  <si>
    <t>Total  2022</t>
  </si>
  <si>
    <t>Evolución  2017-2018</t>
  </si>
  <si>
    <t>Evolución  2018-2019</t>
  </si>
  <si>
    <t>Evolución  2019-2020</t>
  </si>
  <si>
    <t>Evolución  2020-2021</t>
  </si>
  <si>
    <t>Evolución  2021-2022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</si>
  <si>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</si>
  <si>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</si>
  <si>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</si>
  <si>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</si>
  <si>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</si>
  <si>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</si>
  <si>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</si>
  <si>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</si>
  <si>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</si>
  <si>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</si>
  <si>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</si>
  <si>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</si>
  <si>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</si>
  <si>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 xml:space="preserve">    Murcia</t>
  </si>
  <si>
    <t xml:space="preserve">    Navarra</t>
  </si>
  <si>
    <t xml:space="preserve">    País Vasco</t>
  </si>
  <si>
    <t xml:space="preserve">    La Rioja</t>
  </si>
  <si>
    <t>Evolución 08-T1</t>
  </si>
  <si>
    <t>Evolución 08-T2</t>
  </si>
  <si>
    <t>Evolución 08-T3</t>
  </si>
  <si>
    <t>Evolución 08-T4</t>
  </si>
  <si>
    <t>"-"</t>
  </si>
  <si>
    <t>MADRID, COMUNIDAD DE(*)</t>
  </si>
  <si>
    <t>*En este caso se ha planteado una Cuestión dei inconstitucionalidad ante el Tribunal Constitucional</t>
  </si>
  <si>
    <t>Consensuada</t>
  </si>
  <si>
    <t xml:space="preserve">  BARCELONA</t>
  </si>
  <si>
    <t xml:space="preserve">  GIRONA</t>
  </si>
  <si>
    <t xml:space="preserve">  LLEIDA</t>
  </si>
  <si>
    <t xml:space="preserve">  TARRAGONA</t>
  </si>
  <si>
    <t>No consensuada</t>
  </si>
  <si>
    <t>23-T1</t>
  </si>
  <si>
    <t>Evolución 23-T1</t>
  </si>
  <si>
    <t>Accediendo a suspensión o privación</t>
  </si>
  <si>
    <t>No
accediendo a suspensión o privación</t>
  </si>
  <si>
    <t>Solicitudes presentadas</t>
  </si>
  <si>
    <t>23-T2</t>
  </si>
  <si>
    <t>Evolución 23-T2</t>
  </si>
  <si>
    <t>23-T3</t>
  </si>
  <si>
    <t>Evolución 23-T3</t>
  </si>
  <si>
    <t>Resumen</t>
  </si>
  <si>
    <t>23-T4</t>
  </si>
  <si>
    <t>Total
2023</t>
  </si>
  <si>
    <t>Evolución 23-T4</t>
  </si>
  <si>
    <t>Evolución 2022-2023</t>
  </si>
  <si>
    <t>Total  2023</t>
  </si>
  <si>
    <t>Evolución  2022-2023</t>
  </si>
  <si>
    <t>24-T1</t>
  </si>
  <si>
    <t>Evolución 24-T1</t>
  </si>
  <si>
    <t>4-T1+AB20:AB33</t>
  </si>
  <si>
    <t>24-T2</t>
  </si>
  <si>
    <t>24-T3</t>
  </si>
  <si>
    <t>25-T1</t>
  </si>
  <si>
    <t>Total
2024</t>
  </si>
  <si>
    <t>Evolución 2023-2024</t>
  </si>
  <si>
    <t>Evolución 24-T2</t>
  </si>
  <si>
    <t>Evolución 24-T3</t>
  </si>
  <si>
    <t>Evolución 24-T4</t>
  </si>
  <si>
    <t>Evolución 25-T1</t>
  </si>
  <si>
    <t>24-T4</t>
  </si>
  <si>
    <t>Total  2024</t>
  </si>
  <si>
    <t>Evolución 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</si>
</sst>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4"/>
      <name val="Verdana"/>
      <family val="2"/>
    </font>
    <font>
      <sz val="9"/>
      <color theme="4"/>
      <name val="Verdana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3" fillId="0" borderId="0"/>
    <xf numFmtId="0" fontId="7" fillId="0" borderId="0"/>
    <xf numFmtId="0" fontId="5" fillId="0" borderId="0"/>
    <xf numFmtId="0" fontId="4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1" applyFont="1" applyFill="1" applyAlignment="1" applyProtection="1">
      <alignment horizontal="left"/>
    </xf>
    <xf numFmtId="0" fontId="15" fillId="0" borderId="0" xfId="0" applyFont="1"/>
    <xf numFmtId="0" fontId="14" fillId="0" borderId="0" xfId="1" applyFont="1" applyFill="1" applyAlignment="1" applyProtection="1"/>
    <xf numFmtId="0" fontId="1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4" fontId="15" fillId="0" borderId="0" xfId="0" applyNumberFormat="1" applyFont="1"/>
    <xf numFmtId="0" fontId="21" fillId="0" borderId="0" xfId="0" applyFont="1"/>
    <xf numFmtId="0" fontId="19" fillId="0" borderId="0" xfId="0" applyFont="1"/>
    <xf numFmtId="3" fontId="15" fillId="0" borderId="0" xfId="0" applyNumberFormat="1" applyFont="1"/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/>
    <xf numFmtId="0" fontId="16" fillId="0" borderId="3" xfId="0" applyFont="1" applyBorder="1"/>
    <xf numFmtId="0" fontId="17" fillId="0" borderId="2" xfId="0" applyFont="1" applyBorder="1" applyAlignment="1">
      <alignment horizontal="right"/>
    </xf>
    <xf numFmtId="0" fontId="10" fillId="0" borderId="1" xfId="0" applyFont="1" applyBorder="1"/>
    <xf numFmtId="3" fontId="17" fillId="0" borderId="1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26" fillId="2" borderId="4" xfId="0" applyFont="1" applyFill="1" applyBorder="1"/>
    <xf numFmtId="0" fontId="27" fillId="2" borderId="4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3" fontId="28" fillId="0" borderId="5" xfId="0" applyNumberFormat="1" applyFont="1" applyBorder="1" applyAlignment="1">
      <alignment vertical="center"/>
    </xf>
    <xf numFmtId="164" fontId="28" fillId="0" borderId="5" xfId="0" applyNumberFormat="1" applyFont="1" applyBorder="1" applyAlignment="1">
      <alignment vertical="center"/>
    </xf>
    <xf numFmtId="0" fontId="25" fillId="3" borderId="6" xfId="0" applyFont="1" applyFill="1" applyBorder="1" applyAlignment="1">
      <alignment horizontal="left" vertical="center"/>
    </xf>
    <xf numFmtId="3" fontId="28" fillId="0" borderId="7" xfId="0" applyNumberFormat="1" applyFont="1" applyBorder="1" applyAlignment="1">
      <alignment vertical="center"/>
    </xf>
    <xf numFmtId="164" fontId="28" fillId="0" borderId="7" xfId="0" applyNumberFormat="1" applyFont="1" applyBorder="1" applyAlignment="1">
      <alignment vertical="center"/>
    </xf>
    <xf numFmtId="0" fontId="25" fillId="3" borderId="8" xfId="0" applyFont="1" applyFill="1" applyBorder="1" applyAlignment="1" applyProtection="1">
      <alignment horizontal="left" vertical="center" wrapText="1"/>
      <protection locked="0"/>
    </xf>
    <xf numFmtId="0" fontId="25" fillId="3" borderId="9" xfId="0" applyFont="1" applyFill="1" applyBorder="1" applyAlignment="1">
      <alignment horizontal="left" vertical="center" wrapText="1"/>
    </xf>
    <xf numFmtId="3" fontId="28" fillId="0" borderId="9" xfId="0" applyNumberFormat="1" applyFont="1" applyBorder="1" applyAlignment="1">
      <alignment vertical="center"/>
    </xf>
    <xf numFmtId="164" fontId="28" fillId="0" borderId="9" xfId="0" applyNumberFormat="1" applyFont="1" applyBorder="1" applyAlignment="1">
      <alignment vertical="center"/>
    </xf>
    <xf numFmtId="0" fontId="26" fillId="2" borderId="4" xfId="0" applyFont="1" applyFill="1" applyBorder="1" applyAlignment="1">
      <alignment wrapText="1"/>
    </xf>
    <xf numFmtId="0" fontId="18" fillId="0" borderId="0" xfId="0" applyFont="1" applyAlignment="1">
      <alignment vertical="center" wrapText="1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9" fillId="4" borderId="11" xfId="0" applyFont="1" applyFill="1" applyBorder="1" applyAlignment="1" applyProtection="1">
      <alignment horizontal="left" vertical="center" wrapText="1"/>
      <protection locked="0"/>
    </xf>
    <xf numFmtId="0" fontId="27" fillId="2" borderId="12" xfId="0" applyFont="1" applyFill="1" applyBorder="1" applyAlignment="1">
      <alignment horizontal="center" vertical="center"/>
    </xf>
    <xf numFmtId="3" fontId="29" fillId="4" borderId="11" xfId="0" applyNumberFormat="1" applyFont="1" applyFill="1" applyBorder="1" applyAlignment="1" applyProtection="1">
      <alignment vertical="center"/>
      <protection locked="0"/>
    </xf>
    <xf numFmtId="3" fontId="29" fillId="4" borderId="13" xfId="0" applyNumberFormat="1" applyFont="1" applyFill="1" applyBorder="1" applyAlignment="1" applyProtection="1">
      <alignment vertical="center"/>
      <protection locked="0"/>
    </xf>
    <xf numFmtId="0" fontId="27" fillId="2" borderId="12" xfId="0" applyFont="1" applyFill="1" applyBorder="1" applyAlignment="1">
      <alignment horizontal="center" vertical="center" wrapText="1"/>
    </xf>
    <xf numFmtId="164" fontId="29" fillId="4" borderId="11" xfId="0" applyNumberFormat="1" applyFont="1" applyFill="1" applyBorder="1" applyAlignment="1" applyProtection="1">
      <alignment vertical="center"/>
      <protection locked="0"/>
    </xf>
    <xf numFmtId="164" fontId="29" fillId="4" borderId="13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Alignment="1">
      <alignment wrapText="1"/>
    </xf>
    <xf numFmtId="0" fontId="18" fillId="0" borderId="0" xfId="0" applyFont="1"/>
    <xf numFmtId="0" fontId="22" fillId="0" borderId="0" xfId="0" applyFont="1"/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8" fillId="0" borderId="5" xfId="0" applyNumberFormat="1" applyFont="1" applyBorder="1" applyAlignment="1">
      <alignment horizontal="right" vertical="center"/>
    </xf>
    <xf numFmtId="164" fontId="29" fillId="4" borderId="11" xfId="0" applyNumberFormat="1" applyFont="1" applyFill="1" applyBorder="1" applyAlignment="1" applyProtection="1">
      <alignment horizontal="right" vertical="center"/>
      <protection locked="0"/>
    </xf>
    <xf numFmtId="164" fontId="29" fillId="4" borderId="13" xfId="0" applyNumberFormat="1" applyFont="1" applyFill="1" applyBorder="1" applyAlignment="1" applyProtection="1">
      <alignment horizontal="right" vertical="center"/>
      <protection locked="0"/>
    </xf>
    <xf numFmtId="3" fontId="28" fillId="0" borderId="14" xfId="0" applyNumberFormat="1" applyFont="1" applyBorder="1" applyAlignment="1">
      <alignment vertical="center"/>
    </xf>
    <xf numFmtId="0" fontId="19" fillId="0" borderId="0" xfId="0" applyFont="1" applyAlignment="1">
      <alignment wrapText="1"/>
    </xf>
    <xf numFmtId="3" fontId="28" fillId="0" borderId="0" xfId="0" applyNumberFormat="1" applyFont="1" applyAlignment="1">
      <alignment vertical="center"/>
    </xf>
    <xf numFmtId="164" fontId="28" fillId="0" borderId="0" xfId="0" applyNumberFormat="1" applyFont="1" applyAlignment="1">
      <alignment vertical="center"/>
    </xf>
    <xf numFmtId="164" fontId="28" fillId="0" borderId="0" xfId="0" applyNumberFormat="1" applyFont="1" applyAlignment="1">
      <alignment horizontal="right" vertical="center"/>
    </xf>
    <xf numFmtId="10" fontId="10" fillId="0" borderId="0" xfId="0" applyNumberFormat="1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27" fillId="2" borderId="4" xfId="0" applyFont="1" applyFill="1" applyBorder="1" applyAlignment="1">
      <alignment horizontal="center" vertical="center"/>
    </xf>
    <xf numFmtId="0" fontId="27" fillId="0" borderId="0" xfId="0" applyFont="1"/>
    <xf numFmtId="3" fontId="10" fillId="0" borderId="9" xfId="0" applyNumberFormat="1" applyFont="1" applyBorder="1" applyAlignment="1">
      <alignment vertical="center"/>
    </xf>
    <xf numFmtId="9" fontId="28" fillId="0" borderId="9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9" fillId="0" borderId="0" xfId="1" applyAlignment="1" applyProtection="1">
      <alignment horizontal="left" vertical="center"/>
    </xf>
    <xf numFmtId="0" fontId="27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33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Resumen!$B$47:$B$79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Resumen!$D$47:$D$79</c:f>
              <c:numCache>
                <c:formatCode>#,##0</c:formatCode>
                <c:ptCount val="33"/>
                <c:pt idx="0">
                  <c:v>17483</c:v>
                </c:pt>
                <c:pt idx="1">
                  <c:v>17095</c:v>
                </c:pt>
                <c:pt idx="2">
                  <c:v>12545</c:v>
                </c:pt>
                <c:pt idx="3">
                  <c:v>16901</c:v>
                </c:pt>
                <c:pt idx="4">
                  <c:v>16226</c:v>
                </c:pt>
                <c:pt idx="5">
                  <c:v>17077</c:v>
                </c:pt>
                <c:pt idx="6">
                  <c:v>12249</c:v>
                </c:pt>
                <c:pt idx="7">
                  <c:v>16689</c:v>
                </c:pt>
                <c:pt idx="8">
                  <c:v>16423</c:v>
                </c:pt>
                <c:pt idx="9">
                  <c:v>16409</c:v>
                </c:pt>
                <c:pt idx="10">
                  <c:v>12607</c:v>
                </c:pt>
                <c:pt idx="11">
                  <c:v>16581</c:v>
                </c:pt>
                <c:pt idx="12">
                  <c:v>13690</c:v>
                </c:pt>
                <c:pt idx="13">
                  <c:v>9552</c:v>
                </c:pt>
                <c:pt idx="14">
                  <c:v>14835</c:v>
                </c:pt>
                <c:pt idx="15">
                  <c:v>16883</c:v>
                </c:pt>
                <c:pt idx="16">
                  <c:v>15048</c:v>
                </c:pt>
                <c:pt idx="17">
                  <c:v>15937</c:v>
                </c:pt>
                <c:pt idx="18">
                  <c:v>11767</c:v>
                </c:pt>
                <c:pt idx="19">
                  <c:v>14416</c:v>
                </c:pt>
                <c:pt idx="20">
                  <c:v>14730</c:v>
                </c:pt>
                <c:pt idx="21">
                  <c:v>14306</c:v>
                </c:pt>
                <c:pt idx="22">
                  <c:v>11321</c:v>
                </c:pt>
                <c:pt idx="23">
                  <c:v>14766</c:v>
                </c:pt>
                <c:pt idx="24">
                  <c:v>12839</c:v>
                </c:pt>
                <c:pt idx="25">
                  <c:v>14208</c:v>
                </c:pt>
                <c:pt idx="26">
                  <c:v>11303</c:v>
                </c:pt>
                <c:pt idx="27">
                  <c:v>14446</c:v>
                </c:pt>
                <c:pt idx="28">
                  <c:v>14327</c:v>
                </c:pt>
                <c:pt idx="29">
                  <c:v>14748</c:v>
                </c:pt>
                <c:pt idx="30">
                  <c:v>11189</c:v>
                </c:pt>
                <c:pt idx="31">
                  <c:v>14881</c:v>
                </c:pt>
                <c:pt idx="32">
                  <c:v>13951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7-494F-BCAB-D7E1E1D93B6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Resumen!$B$47:$B$79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Resumen!$E$47:$E$79</c:f>
              <c:numCache>
                <c:formatCode>#,##0</c:formatCode>
                <c:ptCount val="33"/>
                <c:pt idx="0">
                  <c:v>12679</c:v>
                </c:pt>
                <c:pt idx="1">
                  <c:v>11520</c:v>
                </c:pt>
                <c:pt idx="2">
                  <c:v>8727</c:v>
                </c:pt>
                <c:pt idx="3">
                  <c:v>12093</c:v>
                </c:pt>
                <c:pt idx="4">
                  <c:v>11594</c:v>
                </c:pt>
                <c:pt idx="5">
                  <c:v>11986</c:v>
                </c:pt>
                <c:pt idx="6">
                  <c:v>8566</c:v>
                </c:pt>
                <c:pt idx="7">
                  <c:v>12287</c:v>
                </c:pt>
                <c:pt idx="8">
                  <c:v>11668</c:v>
                </c:pt>
                <c:pt idx="9">
                  <c:v>10869</c:v>
                </c:pt>
                <c:pt idx="10">
                  <c:v>8528</c:v>
                </c:pt>
                <c:pt idx="11">
                  <c:v>11761</c:v>
                </c:pt>
                <c:pt idx="12">
                  <c:v>9290</c:v>
                </c:pt>
                <c:pt idx="13">
                  <c:v>6264</c:v>
                </c:pt>
                <c:pt idx="14">
                  <c:v>9809</c:v>
                </c:pt>
                <c:pt idx="15">
                  <c:v>10727</c:v>
                </c:pt>
                <c:pt idx="16">
                  <c:v>9290</c:v>
                </c:pt>
                <c:pt idx="17">
                  <c:v>9750</c:v>
                </c:pt>
                <c:pt idx="18">
                  <c:v>7520</c:v>
                </c:pt>
                <c:pt idx="19">
                  <c:v>9777</c:v>
                </c:pt>
                <c:pt idx="20">
                  <c:v>9498</c:v>
                </c:pt>
                <c:pt idx="21">
                  <c:v>9118</c:v>
                </c:pt>
                <c:pt idx="22">
                  <c:v>7413</c:v>
                </c:pt>
                <c:pt idx="23">
                  <c:v>10221</c:v>
                </c:pt>
                <c:pt idx="24">
                  <c:v>8954</c:v>
                </c:pt>
                <c:pt idx="25">
                  <c:v>9269</c:v>
                </c:pt>
                <c:pt idx="26">
                  <c:v>7522</c:v>
                </c:pt>
                <c:pt idx="27">
                  <c:v>10319</c:v>
                </c:pt>
                <c:pt idx="28">
                  <c:v>9797</c:v>
                </c:pt>
                <c:pt idx="29">
                  <c:v>9881</c:v>
                </c:pt>
                <c:pt idx="30">
                  <c:v>7463</c:v>
                </c:pt>
                <c:pt idx="31">
                  <c:v>9939</c:v>
                </c:pt>
                <c:pt idx="32">
                  <c:v>9448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7-494F-BCAB-D7E1E1D93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strRef>
              <c:f>Resumen!$B$124:$B$156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Resumen!$E$124:$E$156</c:f>
              <c:numCache>
                <c:formatCode>#,##0</c:formatCode>
                <c:ptCount val="33"/>
                <c:pt idx="0">
                  <c:v>5030</c:v>
                </c:pt>
                <c:pt idx="1">
                  <c:v>5094</c:v>
                </c:pt>
                <c:pt idx="2">
                  <c:v>3417</c:v>
                </c:pt>
                <c:pt idx="3">
                  <c:v>4951</c:v>
                </c:pt>
                <c:pt idx="4">
                  <c:v>4998</c:v>
                </c:pt>
                <c:pt idx="5">
                  <c:v>5420</c:v>
                </c:pt>
                <c:pt idx="6">
                  <c:v>3793</c:v>
                </c:pt>
                <c:pt idx="7">
                  <c:v>5070</c:v>
                </c:pt>
                <c:pt idx="8">
                  <c:v>5285</c:v>
                </c:pt>
                <c:pt idx="9">
                  <c:v>5380</c:v>
                </c:pt>
                <c:pt idx="10">
                  <c:v>3782</c:v>
                </c:pt>
                <c:pt idx="11">
                  <c:v>5269</c:v>
                </c:pt>
                <c:pt idx="12">
                  <c:v>4809</c:v>
                </c:pt>
                <c:pt idx="13">
                  <c:v>3542</c:v>
                </c:pt>
                <c:pt idx="14">
                  <c:v>5930</c:v>
                </c:pt>
                <c:pt idx="15">
                  <c:v>6955</c:v>
                </c:pt>
                <c:pt idx="16">
                  <c:v>6456</c:v>
                </c:pt>
                <c:pt idx="17">
                  <c:v>7080</c:v>
                </c:pt>
                <c:pt idx="18">
                  <c:v>4810</c:v>
                </c:pt>
                <c:pt idx="19">
                  <c:v>5686</c:v>
                </c:pt>
                <c:pt idx="20">
                  <c:v>5888</c:v>
                </c:pt>
                <c:pt idx="21">
                  <c:v>5919</c:v>
                </c:pt>
                <c:pt idx="22">
                  <c:v>4443</c:v>
                </c:pt>
                <c:pt idx="23">
                  <c:v>5827</c:v>
                </c:pt>
                <c:pt idx="24">
                  <c:v>5382</c:v>
                </c:pt>
                <c:pt idx="25">
                  <c:v>6202</c:v>
                </c:pt>
                <c:pt idx="26">
                  <c:v>4664</c:v>
                </c:pt>
                <c:pt idx="27">
                  <c:v>6025</c:v>
                </c:pt>
                <c:pt idx="28">
                  <c:v>5911</c:v>
                </c:pt>
                <c:pt idx="29">
                  <c:v>6473</c:v>
                </c:pt>
                <c:pt idx="30">
                  <c:v>4681</c:v>
                </c:pt>
                <c:pt idx="31">
                  <c:v>6079</c:v>
                </c:pt>
                <c:pt idx="32">
                  <c:v>5893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D-424A-BDBA-E39B060187E2}"/>
            </c:ext>
          </c:extLst>
        </c:ser>
        <c:ser>
          <c:idx val="1"/>
          <c:order val="1"/>
          <c:tx>
            <c:v>Guardia custodia alimentos no consensuada</c:v>
          </c:tx>
          <c:cat>
            <c:strRef>
              <c:f>Resumen!$B$124:$B$156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Resumen!$F$124:$F$156</c:f>
              <c:numCache>
                <c:formatCode>#,##0</c:formatCode>
                <c:ptCount val="33"/>
                <c:pt idx="0">
                  <c:v>7776</c:v>
                </c:pt>
                <c:pt idx="1">
                  <c:v>7441</c:v>
                </c:pt>
                <c:pt idx="2">
                  <c:v>5362</c:v>
                </c:pt>
                <c:pt idx="3">
                  <c:v>7432</c:v>
                </c:pt>
                <c:pt idx="4">
                  <c:v>7050</c:v>
                </c:pt>
                <c:pt idx="5">
                  <c:v>7789</c:v>
                </c:pt>
                <c:pt idx="6">
                  <c:v>5492</c:v>
                </c:pt>
                <c:pt idx="7">
                  <c:v>7857</c:v>
                </c:pt>
                <c:pt idx="8">
                  <c:v>7545</c:v>
                </c:pt>
                <c:pt idx="9">
                  <c:v>7303</c:v>
                </c:pt>
                <c:pt idx="10">
                  <c:v>5753</c:v>
                </c:pt>
                <c:pt idx="11">
                  <c:v>7763</c:v>
                </c:pt>
                <c:pt idx="12">
                  <c:v>6286</c:v>
                </c:pt>
                <c:pt idx="13">
                  <c:v>4387</c:v>
                </c:pt>
                <c:pt idx="14">
                  <c:v>6981</c:v>
                </c:pt>
                <c:pt idx="15">
                  <c:v>7530</c:v>
                </c:pt>
                <c:pt idx="16">
                  <c:v>7006</c:v>
                </c:pt>
                <c:pt idx="17">
                  <c:v>7264</c:v>
                </c:pt>
                <c:pt idx="18">
                  <c:v>5320</c:v>
                </c:pt>
                <c:pt idx="19">
                  <c:v>6958</c:v>
                </c:pt>
                <c:pt idx="20">
                  <c:v>6922</c:v>
                </c:pt>
                <c:pt idx="21">
                  <c:v>6753</c:v>
                </c:pt>
                <c:pt idx="22">
                  <c:v>5489</c:v>
                </c:pt>
                <c:pt idx="23">
                  <c:v>7302</c:v>
                </c:pt>
                <c:pt idx="24">
                  <c:v>7004</c:v>
                </c:pt>
                <c:pt idx="25">
                  <c:v>7151</c:v>
                </c:pt>
                <c:pt idx="26">
                  <c:v>5724</c:v>
                </c:pt>
                <c:pt idx="27">
                  <c:v>7401</c:v>
                </c:pt>
                <c:pt idx="28">
                  <c:v>7505</c:v>
                </c:pt>
                <c:pt idx="29">
                  <c:v>7808</c:v>
                </c:pt>
                <c:pt idx="30">
                  <c:v>5685</c:v>
                </c:pt>
                <c:pt idx="31">
                  <c:v>7508</c:v>
                </c:pt>
                <c:pt idx="32">
                  <c:v>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D-424A-BDBA-E39B06018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76193032517868E-2"/>
          <c:y val="9.273150715315514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Resumen!$B$47:$B$79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Resumen!$F$47:$F$79</c:f>
              <c:numCache>
                <c:formatCode>#,##0</c:formatCode>
                <c:ptCount val="33"/>
                <c:pt idx="0">
                  <c:v>1041</c:v>
                </c:pt>
                <c:pt idx="1">
                  <c:v>933</c:v>
                </c:pt>
                <c:pt idx="2">
                  <c:v>683</c:v>
                </c:pt>
                <c:pt idx="3">
                  <c:v>1030</c:v>
                </c:pt>
                <c:pt idx="4">
                  <c:v>864</c:v>
                </c:pt>
                <c:pt idx="5">
                  <c:v>983</c:v>
                </c:pt>
                <c:pt idx="6">
                  <c:v>644</c:v>
                </c:pt>
                <c:pt idx="7">
                  <c:v>904</c:v>
                </c:pt>
                <c:pt idx="8">
                  <c:v>900</c:v>
                </c:pt>
                <c:pt idx="9">
                  <c:v>832</c:v>
                </c:pt>
                <c:pt idx="10">
                  <c:v>654</c:v>
                </c:pt>
                <c:pt idx="11">
                  <c:v>824</c:v>
                </c:pt>
                <c:pt idx="12">
                  <c:v>660</c:v>
                </c:pt>
                <c:pt idx="13">
                  <c:v>446</c:v>
                </c:pt>
                <c:pt idx="14">
                  <c:v>783</c:v>
                </c:pt>
                <c:pt idx="15">
                  <c:v>808</c:v>
                </c:pt>
                <c:pt idx="16">
                  <c:v>724</c:v>
                </c:pt>
                <c:pt idx="17">
                  <c:v>741</c:v>
                </c:pt>
                <c:pt idx="18">
                  <c:v>556</c:v>
                </c:pt>
                <c:pt idx="19">
                  <c:v>666</c:v>
                </c:pt>
                <c:pt idx="20">
                  <c:v>723</c:v>
                </c:pt>
                <c:pt idx="21">
                  <c:v>643</c:v>
                </c:pt>
                <c:pt idx="22">
                  <c:v>511</c:v>
                </c:pt>
                <c:pt idx="23">
                  <c:v>704</c:v>
                </c:pt>
                <c:pt idx="24">
                  <c:v>550</c:v>
                </c:pt>
                <c:pt idx="25">
                  <c:v>665</c:v>
                </c:pt>
                <c:pt idx="26">
                  <c:v>545</c:v>
                </c:pt>
                <c:pt idx="27">
                  <c:v>608</c:v>
                </c:pt>
                <c:pt idx="28">
                  <c:v>613</c:v>
                </c:pt>
                <c:pt idx="29">
                  <c:v>657</c:v>
                </c:pt>
                <c:pt idx="30">
                  <c:v>474</c:v>
                </c:pt>
                <c:pt idx="31">
                  <c:v>611</c:v>
                </c:pt>
                <c:pt idx="32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36-4740-9376-790555506C73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Resumen!$B$47:$B$79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Resumen!$G$47:$G$79</c:f>
              <c:numCache>
                <c:formatCode>#,##0</c:formatCode>
                <c:ptCount val="33"/>
                <c:pt idx="0">
                  <c:v>491</c:v>
                </c:pt>
                <c:pt idx="1">
                  <c:v>440</c:v>
                </c:pt>
                <c:pt idx="2">
                  <c:v>351</c:v>
                </c:pt>
                <c:pt idx="3">
                  <c:v>479</c:v>
                </c:pt>
                <c:pt idx="4">
                  <c:v>424</c:v>
                </c:pt>
                <c:pt idx="5">
                  <c:v>466</c:v>
                </c:pt>
                <c:pt idx="6">
                  <c:v>303</c:v>
                </c:pt>
                <c:pt idx="7">
                  <c:v>442</c:v>
                </c:pt>
                <c:pt idx="8">
                  <c:v>461</c:v>
                </c:pt>
                <c:pt idx="9">
                  <c:v>367</c:v>
                </c:pt>
                <c:pt idx="10">
                  <c:v>286</c:v>
                </c:pt>
                <c:pt idx="11">
                  <c:v>397</c:v>
                </c:pt>
                <c:pt idx="12">
                  <c:v>355</c:v>
                </c:pt>
                <c:pt idx="13">
                  <c:v>214</c:v>
                </c:pt>
                <c:pt idx="14">
                  <c:v>305</c:v>
                </c:pt>
                <c:pt idx="15">
                  <c:v>361</c:v>
                </c:pt>
                <c:pt idx="16">
                  <c:v>305</c:v>
                </c:pt>
                <c:pt idx="17">
                  <c:v>306</c:v>
                </c:pt>
                <c:pt idx="18">
                  <c:v>263</c:v>
                </c:pt>
                <c:pt idx="19">
                  <c:v>313</c:v>
                </c:pt>
                <c:pt idx="20">
                  <c:v>292</c:v>
                </c:pt>
                <c:pt idx="21">
                  <c:v>301</c:v>
                </c:pt>
                <c:pt idx="22">
                  <c:v>239</c:v>
                </c:pt>
                <c:pt idx="23">
                  <c:v>342</c:v>
                </c:pt>
                <c:pt idx="24">
                  <c:v>292</c:v>
                </c:pt>
                <c:pt idx="25">
                  <c:v>249</c:v>
                </c:pt>
                <c:pt idx="26">
                  <c:v>252</c:v>
                </c:pt>
                <c:pt idx="27">
                  <c:v>273</c:v>
                </c:pt>
                <c:pt idx="28">
                  <c:v>288</c:v>
                </c:pt>
                <c:pt idx="29">
                  <c:v>336</c:v>
                </c:pt>
                <c:pt idx="30">
                  <c:v>186</c:v>
                </c:pt>
                <c:pt idx="31">
                  <c:v>205</c:v>
                </c:pt>
                <c:pt idx="32" formatCode="0.0%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6-4740-9376-790555506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93416384911543E-2"/>
          <c:y val="9.5636874332460653E-2"/>
          <c:w val="0.89167305815879638"/>
          <c:h val="0.78138787207634974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Resumen!$B$124:$B$156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Resumen!$C$124:$C$156</c:f>
              <c:numCache>
                <c:formatCode>#,##0</c:formatCode>
                <c:ptCount val="33"/>
                <c:pt idx="0">
                  <c:v>2859</c:v>
                </c:pt>
                <c:pt idx="1">
                  <c:v>2804</c:v>
                </c:pt>
                <c:pt idx="2">
                  <c:v>2082</c:v>
                </c:pt>
                <c:pt idx="3">
                  <c:v>2872</c:v>
                </c:pt>
                <c:pt idx="4">
                  <c:v>2846</c:v>
                </c:pt>
                <c:pt idx="5">
                  <c:v>3144</c:v>
                </c:pt>
                <c:pt idx="6">
                  <c:v>2272</c:v>
                </c:pt>
                <c:pt idx="7">
                  <c:v>3104</c:v>
                </c:pt>
                <c:pt idx="8">
                  <c:v>3335</c:v>
                </c:pt>
                <c:pt idx="9">
                  <c:v>3176</c:v>
                </c:pt>
                <c:pt idx="10">
                  <c:v>2332</c:v>
                </c:pt>
                <c:pt idx="11">
                  <c:v>3323</c:v>
                </c:pt>
                <c:pt idx="12">
                  <c:v>2880</c:v>
                </c:pt>
                <c:pt idx="13">
                  <c:v>1846</c:v>
                </c:pt>
                <c:pt idx="14">
                  <c:v>2991</c:v>
                </c:pt>
                <c:pt idx="15">
                  <c:v>3612</c:v>
                </c:pt>
                <c:pt idx="16">
                  <c:v>3496</c:v>
                </c:pt>
                <c:pt idx="17">
                  <c:v>3680</c:v>
                </c:pt>
                <c:pt idx="18">
                  <c:v>2625</c:v>
                </c:pt>
                <c:pt idx="19">
                  <c:v>3154</c:v>
                </c:pt>
                <c:pt idx="20">
                  <c:v>3359</c:v>
                </c:pt>
                <c:pt idx="21">
                  <c:v>3398</c:v>
                </c:pt>
                <c:pt idx="22">
                  <c:v>2512</c:v>
                </c:pt>
                <c:pt idx="23">
                  <c:v>3417</c:v>
                </c:pt>
                <c:pt idx="24">
                  <c:v>3003</c:v>
                </c:pt>
                <c:pt idx="25">
                  <c:v>3332</c:v>
                </c:pt>
                <c:pt idx="26">
                  <c:v>2699</c:v>
                </c:pt>
                <c:pt idx="27">
                  <c:v>3451</c:v>
                </c:pt>
                <c:pt idx="28">
                  <c:v>3384</c:v>
                </c:pt>
                <c:pt idx="29">
                  <c:v>3713</c:v>
                </c:pt>
                <c:pt idx="30">
                  <c:v>2601</c:v>
                </c:pt>
                <c:pt idx="31">
                  <c:v>3431</c:v>
                </c:pt>
                <c:pt idx="32">
                  <c:v>3585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D-4AFE-815B-911A9CA0602B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Resumen!$B$124:$B$156</c:f>
              <c:strCache>
                <c:ptCount val="33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</c:strCache>
            </c:strRef>
          </c:cat>
          <c:val>
            <c:numRef>
              <c:f>Resumen!$D$124:$D$156</c:f>
              <c:numCache>
                <c:formatCode>#,##0</c:formatCode>
                <c:ptCount val="33"/>
                <c:pt idx="0">
                  <c:v>9186</c:v>
                </c:pt>
                <c:pt idx="1">
                  <c:v>9391</c:v>
                </c:pt>
                <c:pt idx="2">
                  <c:v>6385</c:v>
                </c:pt>
                <c:pt idx="3">
                  <c:v>9137</c:v>
                </c:pt>
                <c:pt idx="4">
                  <c:v>8734</c:v>
                </c:pt>
                <c:pt idx="5">
                  <c:v>9353</c:v>
                </c:pt>
                <c:pt idx="6">
                  <c:v>6516</c:v>
                </c:pt>
                <c:pt idx="7">
                  <c:v>9063</c:v>
                </c:pt>
                <c:pt idx="8">
                  <c:v>9440</c:v>
                </c:pt>
                <c:pt idx="9">
                  <c:v>9426</c:v>
                </c:pt>
                <c:pt idx="10">
                  <c:v>6792</c:v>
                </c:pt>
                <c:pt idx="11">
                  <c:v>9291</c:v>
                </c:pt>
                <c:pt idx="12">
                  <c:v>7854</c:v>
                </c:pt>
                <c:pt idx="13">
                  <c:v>5880</c:v>
                </c:pt>
                <c:pt idx="14">
                  <c:v>7376</c:v>
                </c:pt>
                <c:pt idx="15">
                  <c:v>8960</c:v>
                </c:pt>
                <c:pt idx="16">
                  <c:v>8439</c:v>
                </c:pt>
                <c:pt idx="17">
                  <c:v>9003</c:v>
                </c:pt>
                <c:pt idx="18">
                  <c:v>6416</c:v>
                </c:pt>
                <c:pt idx="19">
                  <c:v>8304</c:v>
                </c:pt>
                <c:pt idx="20">
                  <c:v>8518</c:v>
                </c:pt>
                <c:pt idx="21">
                  <c:v>8500</c:v>
                </c:pt>
                <c:pt idx="22">
                  <c:v>6384</c:v>
                </c:pt>
                <c:pt idx="23">
                  <c:v>8845</c:v>
                </c:pt>
                <c:pt idx="24">
                  <c:v>8097</c:v>
                </c:pt>
                <c:pt idx="25">
                  <c:v>8271</c:v>
                </c:pt>
                <c:pt idx="26">
                  <c:v>6542</c:v>
                </c:pt>
                <c:pt idx="27">
                  <c:v>8638</c:v>
                </c:pt>
                <c:pt idx="28">
                  <c:v>8497</c:v>
                </c:pt>
                <c:pt idx="29">
                  <c:v>8947</c:v>
                </c:pt>
                <c:pt idx="30">
                  <c:v>6470</c:v>
                </c:pt>
                <c:pt idx="31">
                  <c:v>8530</c:v>
                </c:pt>
                <c:pt idx="32">
                  <c:v>8694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D-4AFE-815B-911A9CA0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922651599385818E-2"/>
          <c:y val="3.7647989661622708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Divorcios, Separaciones y Nulidades ingresados 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 de datos por Tribunales Superiores de Justicia desde 2007 hasta 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 Primer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Trimestre de 2025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18</xdr:col>
      <xdr:colOff>92075</xdr:colOff>
      <xdr:row>2</xdr:row>
      <xdr:rowOff>126711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6591" y="216477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</a:t>
          </a:r>
        </a:p>
      </xdr:txBody>
    </xdr:sp>
    <xdr:clientData/>
  </xdr:twoCellAnchor>
  <xdr:twoCellAnchor>
    <xdr:from>
      <xdr:col>18</xdr:col>
      <xdr:colOff>809625</xdr:colOff>
      <xdr:row>0</xdr:row>
      <xdr:rowOff>209550</xdr:rowOff>
    </xdr:from>
    <xdr:to>
      <xdr:col>20</xdr:col>
      <xdr:colOff>1</xdr:colOff>
      <xdr:row>1</xdr:row>
      <xdr:rowOff>276224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 flipH="1">
          <a:off x="162210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18</xdr:col>
      <xdr:colOff>340591</xdr:colOff>
      <xdr:row>2</xdr:row>
      <xdr:rowOff>58016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" y="247650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 flipH="1">
          <a:off x="16249650" y="22860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15</xdr:col>
      <xdr:colOff>677141</xdr:colOff>
      <xdr:row>2</xdr:row>
      <xdr:rowOff>257175</xdr:rowOff>
    </xdr:to>
    <xdr:sp macro="" textlink="">
      <xdr:nvSpPr>
        <xdr:cNvPr id="14" name="1 Rectángulo redondeado">
          <a:extLst>
            <a:ext uri="{FF2B5EF4-FFF2-40B4-BE49-F238E27FC236}">
              <a16:creationId xmlns:a16="http://schemas.microsoft.com/office/drawing/2014/main" id="{1F3FE2C3-A8F6-41BE-AD9C-0B4C86D89778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0</xdr:col>
      <xdr:colOff>638174</xdr:colOff>
      <xdr:row>28</xdr:row>
      <xdr:rowOff>0</xdr:rowOff>
    </xdr:from>
    <xdr:to>
      <xdr:col>1</xdr:col>
      <xdr:colOff>0</xdr:colOff>
      <xdr:row>30</xdr:row>
      <xdr:rowOff>9525</xdr:rowOff>
    </xdr:to>
    <xdr:sp macro="" textlink="">
      <xdr:nvSpPr>
        <xdr:cNvPr id="17" name="2 Rectángulo redondeado">
          <a:extLst>
            <a:ext uri="{FF2B5EF4-FFF2-40B4-BE49-F238E27FC236}">
              <a16:creationId xmlns:a16="http://schemas.microsoft.com/office/drawing/2014/main" id="{6C1FAAA7-D9FC-47AE-A992-D727557FFD14}"/>
            </a:ext>
          </a:extLst>
        </xdr:cNvPr>
        <xdr:cNvSpPr/>
      </xdr:nvSpPr>
      <xdr:spPr>
        <a:xfrm>
          <a:off x="66674" y="7315200"/>
          <a:ext cx="15706725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17</xdr:col>
      <xdr:colOff>9526</xdr:colOff>
      <xdr:row>1</xdr:row>
      <xdr:rowOff>285749</xdr:rowOff>
    </xdr:to>
    <xdr:sp macro="" textlink="">
      <xdr:nvSpPr>
        <xdr:cNvPr id="2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3A971-3D76-493E-9D6F-160D9808DA46}"/>
            </a:ext>
          </a:extLst>
        </xdr:cNvPr>
        <xdr:cNvSpPr/>
      </xdr:nvSpPr>
      <xdr:spPr>
        <a:xfrm flipH="1">
          <a:off x="15382875" y="219075"/>
          <a:ext cx="93345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49125079-1153-45D4-BD04-8C262309D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266699</xdr:colOff>
      <xdr:row>106</xdr:row>
      <xdr:rowOff>1</xdr:rowOff>
    </xdr:from>
    <xdr:to>
      <xdr:col>16</xdr:col>
      <xdr:colOff>695324</xdr:colOff>
      <xdr:row>124</xdr:row>
      <xdr:rowOff>152401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51DA3E4-A349-4A88-8AB7-C8EFFE656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4" name="5 Rectángulo redondeado">
          <a:extLst>
            <a:ext uri="{FF2B5EF4-FFF2-40B4-BE49-F238E27FC236}">
              <a16:creationId xmlns:a16="http://schemas.microsoft.com/office/drawing/2014/main" id="{A6E708E2-2497-4A74-825B-3AC4A7229050}"/>
            </a:ext>
          </a:extLst>
        </xdr:cNvPr>
        <xdr:cNvSpPr/>
      </xdr:nvSpPr>
      <xdr:spPr>
        <a:xfrm>
          <a:off x="282575" y="174624"/>
          <a:ext cx="16297275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5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75CC5E-6A3E-4FDC-AD98-1AD8F085D52B}"/>
            </a:ext>
          </a:extLst>
        </xdr:cNvPr>
        <xdr:cNvSpPr/>
      </xdr:nvSpPr>
      <xdr:spPr>
        <a:xfrm flipH="1">
          <a:off x="17303750" y="190500"/>
          <a:ext cx="8763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342900</xdr:colOff>
      <xdr:row>32</xdr:row>
      <xdr:rowOff>171450</xdr:rowOff>
    </xdr:from>
    <xdr:to>
      <xdr:col>18</xdr:col>
      <xdr:colOff>66674</xdr:colOff>
      <xdr:row>54</xdr:row>
      <xdr:rowOff>38100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D69B3CFE-E858-407F-9A8C-A66D21DA7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83</xdr:row>
      <xdr:rowOff>28575</xdr:rowOff>
    </xdr:from>
    <xdr:to>
      <xdr:col>16</xdr:col>
      <xdr:colOff>733425</xdr:colOff>
      <xdr:row>104</xdr:row>
      <xdr:rowOff>95251</xdr:rowOff>
    </xdr:to>
    <xdr:graphicFrame macro="">
      <xdr:nvGraphicFramePr>
        <xdr:cNvPr id="7" name="3 Gráfico">
          <a:extLst>
            <a:ext uri="{FF2B5EF4-FFF2-40B4-BE49-F238E27FC236}">
              <a16:creationId xmlns:a16="http://schemas.microsoft.com/office/drawing/2014/main" id="{5B791420-5656-48B5-92EC-19F7F4F9C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</xdr:colOff>
      <xdr:row>1</xdr:row>
      <xdr:rowOff>0</xdr:rowOff>
    </xdr:from>
    <xdr:to>
      <xdr:col>19</xdr:col>
      <xdr:colOff>229466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7818" y="242455"/>
          <a:ext cx="15182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</a:t>
          </a:r>
        </a:p>
      </xdr:txBody>
    </xdr:sp>
    <xdr:clientData/>
  </xdr:twoCellAnchor>
  <xdr:twoCellAnchor>
    <xdr:from>
      <xdr:col>20</xdr:col>
      <xdr:colOff>514350</xdr:colOff>
      <xdr:row>1</xdr:row>
      <xdr:rowOff>9525</xdr:rowOff>
    </xdr:from>
    <xdr:to>
      <xdr:col>21</xdr:col>
      <xdr:colOff>523876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H="1">
          <a:off x="1667827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</xdr:colOff>
      <xdr:row>0</xdr:row>
      <xdr:rowOff>190499</xdr:rowOff>
    </xdr:from>
    <xdr:to>
      <xdr:col>18</xdr:col>
      <xdr:colOff>714375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5523" y="190499"/>
          <a:ext cx="1513695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</a:t>
          </a:r>
        </a:p>
      </xdr:txBody>
    </xdr:sp>
    <xdr:clientData/>
  </xdr:twoCellAnchor>
  <xdr:twoCellAnchor>
    <xdr:from>
      <xdr:col>19</xdr:col>
      <xdr:colOff>800100</xdr:colOff>
      <xdr:row>1</xdr:row>
      <xdr:rowOff>0</xdr:rowOff>
    </xdr:from>
    <xdr:to>
      <xdr:col>20</xdr:col>
      <xdr:colOff>809626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flipH="1">
          <a:off x="1620202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8659</xdr:colOff>
      <xdr:row>1</xdr:row>
      <xdr:rowOff>17319</xdr:rowOff>
    </xdr:from>
    <xdr:to>
      <xdr:col>18</xdr:col>
      <xdr:colOff>673388</xdr:colOff>
      <xdr:row>1</xdr:row>
      <xdr:rowOff>438151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1227" y="216478"/>
          <a:ext cx="151075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</a:t>
          </a:r>
        </a:p>
      </xdr:txBody>
    </xdr:sp>
    <xdr:clientData/>
  </xdr:twoCellAnchor>
  <xdr:twoCellAnchor>
    <xdr:from>
      <xdr:col>19</xdr:col>
      <xdr:colOff>800100</xdr:colOff>
      <xdr:row>1</xdr:row>
      <xdr:rowOff>9525</xdr:rowOff>
    </xdr:from>
    <xdr:to>
      <xdr:col>20</xdr:col>
      <xdr:colOff>809626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16259175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8660</xdr:colOff>
      <xdr:row>1</xdr:row>
      <xdr:rowOff>8659</xdr:rowOff>
    </xdr:from>
    <xdr:to>
      <xdr:col>18</xdr:col>
      <xdr:colOff>714087</xdr:colOff>
      <xdr:row>1</xdr:row>
      <xdr:rowOff>426316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2569" y="207818"/>
          <a:ext cx="15063354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</a:t>
          </a:r>
        </a:p>
      </xdr:txBody>
    </xdr:sp>
    <xdr:clientData/>
  </xdr:twoCellAnchor>
  <xdr:twoCellAnchor>
    <xdr:from>
      <xdr:col>19</xdr:col>
      <xdr:colOff>371475</xdr:colOff>
      <xdr:row>1</xdr:row>
      <xdr:rowOff>9525</xdr:rowOff>
    </xdr:from>
    <xdr:to>
      <xdr:col>20</xdr:col>
      <xdr:colOff>381001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H="1">
          <a:off x="16573500" y="2095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573232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17317</xdr:colOff>
      <xdr:row>1</xdr:row>
      <xdr:rowOff>8659</xdr:rowOff>
    </xdr:from>
    <xdr:to>
      <xdr:col>19</xdr:col>
      <xdr:colOff>179531</xdr:colOff>
      <xdr:row>1</xdr:row>
      <xdr:rowOff>426316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6590" y="190500"/>
          <a:ext cx="1543915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 flipH="1">
          <a:off x="16192500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9525</xdr:rowOff>
    </xdr:from>
    <xdr:to>
      <xdr:col>18</xdr:col>
      <xdr:colOff>702252</xdr:colOff>
      <xdr:row>1</xdr:row>
      <xdr:rowOff>430357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47650"/>
          <a:ext cx="15018327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</a:t>
          </a:r>
        </a:p>
      </xdr:txBody>
    </xdr:sp>
    <xdr:clientData/>
  </xdr:twoCellAnchor>
  <xdr:twoCellAnchor>
    <xdr:from>
      <xdr:col>19</xdr:col>
      <xdr:colOff>809625</xdr:colOff>
      <xdr:row>1</xdr:row>
      <xdr:rowOff>9525</xdr:rowOff>
    </xdr:from>
    <xdr:to>
      <xdr:col>21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4"/>
  <sheetViews>
    <sheetView tabSelected="1" workbookViewId="0"/>
  </sheetViews>
  <sheetFormatPr baseColWidth="10" defaultColWidth="11.453125" defaultRowHeight="13.5" x14ac:dyDescent="0.3"/>
  <cols>
    <col min="1" max="1" width="12.7265625" style="2" customWidth="1"/>
    <col min="2" max="2" width="12.81640625" style="2" customWidth="1"/>
    <col min="3" max="3" width="11.81640625" style="2" customWidth="1"/>
    <col min="4" max="5" width="11.453125" style="2"/>
    <col min="6" max="6" width="14.453125" style="2" customWidth="1"/>
    <col min="7" max="11" width="11.453125" style="2"/>
    <col min="12" max="12" width="22.7265625" style="2" customWidth="1"/>
    <col min="13" max="16384" width="11.453125" style="2"/>
  </cols>
  <sheetData>
    <row r="1" spans="1:12" ht="15" customHeight="1" x14ac:dyDescent="0.3">
      <c r="A1" s="1" t="s">
        <v>0</v>
      </c>
      <c r="B1" s="1"/>
      <c r="C1" s="1"/>
    </row>
    <row r="2" spans="1:12" ht="15" customHeight="1" x14ac:dyDescent="0.3">
      <c r="A2" s="1"/>
      <c r="B2" s="1"/>
      <c r="C2" s="1"/>
    </row>
    <row r="3" spans="1:12" ht="15" customHeight="1" x14ac:dyDescent="0.35">
      <c r="A3" s="1"/>
      <c r="B3" s="1"/>
      <c r="C3" s="1"/>
      <c r="E3" s="3"/>
    </row>
    <row r="4" spans="1:12" ht="15" customHeight="1" x14ac:dyDescent="0.35">
      <c r="A4" s="1"/>
      <c r="B4" s="1"/>
      <c r="C4" s="1"/>
      <c r="E4" s="3"/>
    </row>
    <row r="5" spans="1:12" ht="15" customHeight="1" x14ac:dyDescent="0.35">
      <c r="A5" s="7"/>
      <c r="B5" s="7"/>
      <c r="C5" s="7"/>
      <c r="E5" s="3"/>
      <c r="J5"/>
      <c r="K5"/>
    </row>
    <row r="6" spans="1:12" ht="15" customHeight="1" x14ac:dyDescent="0.3">
      <c r="A6" s="7"/>
      <c r="B6" s="7"/>
      <c r="C6" s="7"/>
    </row>
    <row r="7" spans="1:12" ht="15" customHeight="1" x14ac:dyDescent="0.3">
      <c r="A7" s="8"/>
      <c r="B7" s="8"/>
      <c r="C7" s="8"/>
    </row>
    <row r="8" spans="1:12" ht="15" customHeight="1" x14ac:dyDescent="0.3">
      <c r="B8" s="4"/>
      <c r="C8" s="4"/>
    </row>
    <row r="9" spans="1:12" ht="15" customHeight="1" x14ac:dyDescent="0.3">
      <c r="B9" s="4"/>
      <c r="C9" s="4"/>
    </row>
    <row r="10" spans="1:12" ht="15" customHeight="1" x14ac:dyDescent="0.3">
      <c r="B10" s="4"/>
      <c r="C10" s="4"/>
    </row>
    <row r="11" spans="1:12" ht="15" customHeight="1" x14ac:dyDescent="0.3">
      <c r="B11" s="4"/>
      <c r="C11" s="4"/>
    </row>
    <row r="12" spans="1:12" ht="30" customHeight="1" x14ac:dyDescent="0.3">
      <c r="B12" s="4"/>
      <c r="C12" s="4"/>
    </row>
    <row r="13" spans="1:12" ht="20.149999999999999" customHeight="1" x14ac:dyDescent="0.3">
      <c r="B13" s="66" t="s">
        <v>251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20.149999999999999" customHeight="1" x14ac:dyDescent="0.3">
      <c r="B14" s="66" t="s">
        <v>1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ht="20.149999999999999" customHeight="1" x14ac:dyDescent="0.3">
      <c r="B15" s="66" t="s">
        <v>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12" ht="20.149999999999999" customHeight="1" x14ac:dyDescent="0.3">
      <c r="B16" s="66" t="s">
        <v>3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2:14" ht="20.149999999999999" customHeight="1" x14ac:dyDescent="0.3">
      <c r="B17" s="66" t="s">
        <v>4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2:14" ht="20.149999999999999" customHeight="1" x14ac:dyDescent="0.3">
      <c r="B18" s="66" t="s">
        <v>5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2:14" ht="20.149999999999999" customHeight="1" x14ac:dyDescent="0.3">
      <c r="B19" s="66" t="s">
        <v>6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pans="2:14" ht="20.149999999999999" customHeight="1" x14ac:dyDescent="0.3">
      <c r="B20" s="66" t="s">
        <v>7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pans="2:14" ht="20.149999999999999" customHeight="1" x14ac:dyDescent="0.3">
      <c r="B21" s="66" t="s">
        <v>8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/>
      <c r="N21"/>
    </row>
    <row r="22" spans="2:14" ht="20.149999999999999" customHeight="1" x14ac:dyDescent="0.3">
      <c r="B22" s="66" t="s">
        <v>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/>
      <c r="N22"/>
    </row>
    <row r="23" spans="2:14" ht="20.149999999999999" customHeight="1" x14ac:dyDescent="0.3">
      <c r="B23" s="66" t="s">
        <v>10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/>
      <c r="N23"/>
    </row>
    <row r="24" spans="2:14" ht="18.75" customHeight="1" x14ac:dyDescent="0.3">
      <c r="B24" s="66" t="s">
        <v>11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</row>
  </sheetData>
  <mergeCells count="12">
    <mergeCell ref="B13:L13"/>
    <mergeCell ref="B24:L24"/>
    <mergeCell ref="B18:L18"/>
    <mergeCell ref="B14:L14"/>
    <mergeCell ref="B15:L15"/>
    <mergeCell ref="B16:L16"/>
    <mergeCell ref="B17:L17"/>
    <mergeCell ref="B22:L22"/>
    <mergeCell ref="B19:L19"/>
    <mergeCell ref="B20:L20"/>
    <mergeCell ref="B21:L21"/>
    <mergeCell ref="B23:L23"/>
  </mergeCells>
  <phoneticPr fontId="6" type="noConversion"/>
  <hyperlinks>
    <hyperlink ref="B14:F14" location="'Separaciones no consensuada TSJ'!A1" display="Separaciones no consensuadas por Tribunal Superior de Justicia" xr:uid="{00000000-0004-0000-0000-000001000000}"/>
    <hyperlink ref="B15:F15" location="'Separaciones consensuadas TSJ'!A1" display="Separaciones consensuadas por Tribunal Superior de Justicia" xr:uid="{00000000-0004-0000-0000-000002000000}"/>
    <hyperlink ref="B16:E16" location="'Divorcios no consensuados TSJ'!A1" display="Divorcios no consensuados por Tribunal Superior de Justicia" xr:uid="{00000000-0004-0000-0000-000003000000}"/>
    <hyperlink ref="B17:E17" location="'Divorcios consensuados TSJ'!A1" display="Divorcios consensuados por TSJ" xr:uid="{00000000-0004-0000-0000-000004000000}"/>
    <hyperlink ref="B18:C18" location="'Nulidades TSJ '!A1" display="Nulidades por TSJ" xr:uid="{00000000-0004-0000-0000-000005000000}"/>
    <hyperlink ref="B19:F19" location="'Modif. medidas consens. TSJ'!A1" display="Modificación de medidas consensuadas por TSJ" xr:uid="{00000000-0004-0000-0000-000009000000}"/>
    <hyperlink ref="B20:F20" location="'Modif. medidas no consens TSJ'!A1" display="Modificación de medidas no consensuadas por TSJ" xr:uid="{00000000-0004-0000-0000-00000A000000}"/>
    <hyperlink ref="B21:I21" location="'Guarda custod hij no matr. cons'!A1" display="Guardia, custodia y alimentos de hijos no matrimoniales, consensuados por TSJ" xr:uid="{00000000-0004-0000-0000-00000B000000}"/>
    <hyperlink ref="B22:K22" location="'Guarda cust hij no matr. no con'!A1" display="Guardia, custodia y alimentos de hijos no matrimoniales, no consensuados por TSJ" xr:uid="{00000000-0004-0000-0000-00000C000000}"/>
    <hyperlink ref="B24" location="'Ruptura pareja estable  CAT'!A1" display="Ruptura pareja estable. Cataluña" xr:uid="{00000000-0004-0000-0000-00000D000000}"/>
    <hyperlink ref="B14:L14" location="'Separaciones no consensuada '!A1" display="Separaciones no consensuadas " xr:uid="{594BC08B-966B-4F42-9EAC-3CF211732178}"/>
    <hyperlink ref="B15:L15" location="'Separaciones consensuadas '!A1" display="Separaciones consensuadas " xr:uid="{2004113C-716E-4A05-B57F-C2602927B422}"/>
    <hyperlink ref="B16:L16" location="'Divorcios no consensuados '!A1" display="Divorcios no consensuados " xr:uid="{3CFBA9D9-82CB-4359-9BFF-64F566EE7C3A}"/>
    <hyperlink ref="B17:L17" location="'Divorcios consensuados '!A1" display="Divorcios  consensuados " xr:uid="{EF7AB90B-C2AF-4937-B38F-56D3E543AD7A}"/>
    <hyperlink ref="B18:L18" location="'Nulidades  '!A1" display="Nulidades matrimoniales " xr:uid="{4175AFB4-7AEE-43B7-9644-272545EB5917}"/>
    <hyperlink ref="B19:L19" location="'Modif. medidas no consens '!A1" display="Modificación de medidas consensuadas " xr:uid="{0ADA7DD6-EFD4-4717-A366-83126996B620}"/>
    <hyperlink ref="B20:L20" location="'Modif. medidas consens. '!A1" display="Modificación de medidas consensuadas " xr:uid="{8670EB89-74E0-4C05-B7CB-1E0B59849F72}"/>
    <hyperlink ref="B21:L21" location="'Guarda cust hij no matr. no con'!A1" display="Guardia, custodia y alimentos de hijos no matrimoniales, no consensuados " xr:uid="{3112A4C5-B73A-491F-AF8B-9835ECA34F4E}"/>
    <hyperlink ref="B22:L22" location="'Guarda custod hij no matr. cons'!A1" display="Guardia, custodia y alimentos de hijos no matrimoniales, consensuados " xr:uid="{F6E29FB0-760B-4AA6-9F51-858D4DBAD667}"/>
    <hyperlink ref="B24:L24" location="'Ruptura pareja estable  CAT'!A1" display="Ruptura pareja estable. Cataluña" xr:uid="{7882CB2B-9569-44BD-B848-50662CD20C49}"/>
    <hyperlink ref="B23" location="'Ruptura pareja estable  CAT'!A1" display="Ruptura pareja estable. Cataluña" xr:uid="{280EC2AF-E7AD-458C-9267-4DBC097B26B4}"/>
    <hyperlink ref="B23:L23" location="'Privación visitas'!A1" display="Privación o suspensión régimen visitas o estancia progenitor" xr:uid="{679F6C3A-3B35-40C0-B7E9-DE56978DCAB2}"/>
    <hyperlink ref="B13:F13" location="'Separaciones no consensuada TSJ'!A1" display="Separaciones no consensuadas por Tribunal Superior de Justicia" xr:uid="{734D06C1-0FAF-42CC-817C-D34A15E125AA}"/>
    <hyperlink ref="B13:L13" location="Resumen!A1" display="Resumen" xr:uid="{BDAF0916-B7F7-48D7-B649-64F4F7E016B5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BX88"/>
  <sheetViews>
    <sheetView topLeftCell="A60" zoomScaleNormal="100" workbookViewId="0"/>
  </sheetViews>
  <sheetFormatPr baseColWidth="10" defaultColWidth="11.453125" defaultRowHeight="13.5" x14ac:dyDescent="0.3"/>
  <cols>
    <col min="1" max="1" width="1" style="2" customWidth="1"/>
    <col min="2" max="2" width="2.453125" style="2" customWidth="1"/>
    <col min="3" max="3" width="40.54296875" style="2" customWidth="1"/>
    <col min="4" max="6" width="11.26953125" style="2" bestFit="1" customWidth="1"/>
    <col min="7" max="101" width="12.26953125" style="2" customWidth="1"/>
    <col min="102" max="16384" width="11.453125" style="2"/>
  </cols>
  <sheetData>
    <row r="1" spans="1:76" ht="17.25" customHeight="1" x14ac:dyDescent="0.3">
      <c r="N1" s="6"/>
    </row>
    <row r="2" spans="1:76" ht="53.25" customHeight="1" x14ac:dyDescent="0.3">
      <c r="A2" s="44"/>
      <c r="B2" s="44"/>
      <c r="C2" s="53"/>
      <c r="D2" s="53"/>
      <c r="E2" s="53"/>
      <c r="F2" s="53"/>
      <c r="G2" s="53"/>
      <c r="H2" s="53"/>
      <c r="I2" s="53"/>
      <c r="J2" s="53"/>
      <c r="K2"/>
      <c r="L2"/>
    </row>
    <row r="3" spans="1:76" ht="33" customHeight="1" x14ac:dyDescent="0.3"/>
    <row r="4" spans="1:76" ht="39" customHeight="1" x14ac:dyDescent="0.3">
      <c r="B4" s="13"/>
      <c r="C4" s="13"/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</row>
    <row r="5" spans="1:76" ht="17.149999999999999" customHeight="1" thickBot="1" x14ac:dyDescent="0.35">
      <c r="C5" s="36" t="s">
        <v>111</v>
      </c>
      <c r="D5" s="25">
        <v>628</v>
      </c>
      <c r="E5" s="25">
        <v>652</v>
      </c>
      <c r="F5" s="25">
        <v>486</v>
      </c>
      <c r="G5" s="25">
        <v>680</v>
      </c>
      <c r="H5" s="25">
        <v>721</v>
      </c>
      <c r="I5" s="25">
        <v>838</v>
      </c>
      <c r="J5" s="25">
        <v>608</v>
      </c>
      <c r="K5" s="25">
        <v>804</v>
      </c>
      <c r="L5" s="25">
        <v>785</v>
      </c>
      <c r="M5" s="25">
        <v>838</v>
      </c>
      <c r="N5" s="25">
        <v>676</v>
      </c>
      <c r="O5" s="25">
        <v>1019</v>
      </c>
      <c r="P5" s="25">
        <v>1015</v>
      </c>
      <c r="Q5" s="25">
        <v>1015</v>
      </c>
      <c r="R5" s="25">
        <v>783</v>
      </c>
      <c r="S5" s="25">
        <v>1210</v>
      </c>
      <c r="T5" s="25">
        <v>1259</v>
      </c>
      <c r="U5" s="25">
        <v>1158</v>
      </c>
      <c r="V5" s="25">
        <v>876</v>
      </c>
      <c r="W5" s="25">
        <v>1300</v>
      </c>
      <c r="X5" s="25">
        <v>1368</v>
      </c>
      <c r="Y5" s="25">
        <v>1453</v>
      </c>
      <c r="Z5" s="25">
        <v>980</v>
      </c>
      <c r="AA5" s="25">
        <v>1443</v>
      </c>
      <c r="AB5" s="25">
        <v>1351</v>
      </c>
      <c r="AC5" s="25">
        <v>1370</v>
      </c>
      <c r="AD5" s="25">
        <v>1018</v>
      </c>
      <c r="AE5" s="25">
        <v>1589</v>
      </c>
      <c r="AF5" s="25">
        <v>1638</v>
      </c>
      <c r="AG5" s="25">
        <v>1669</v>
      </c>
      <c r="AH5" s="25">
        <v>1354</v>
      </c>
      <c r="AI5" s="25">
        <v>1899</v>
      </c>
      <c r="AJ5" s="25">
        <v>1768</v>
      </c>
      <c r="AK5" s="25">
        <v>1779</v>
      </c>
      <c r="AL5" s="25">
        <v>1327</v>
      </c>
      <c r="AM5" s="25">
        <v>1740</v>
      </c>
      <c r="AN5" s="25">
        <v>1556</v>
      </c>
      <c r="AO5" s="25">
        <v>1909</v>
      </c>
      <c r="AP5" s="25">
        <v>1347</v>
      </c>
      <c r="AQ5" s="25">
        <v>1899</v>
      </c>
      <c r="AR5" s="25">
        <v>1886</v>
      </c>
      <c r="AS5" s="25">
        <v>1807</v>
      </c>
      <c r="AT5" s="25">
        <v>1323</v>
      </c>
      <c r="AU5" s="25">
        <v>1814</v>
      </c>
      <c r="AV5" s="25">
        <v>1733</v>
      </c>
      <c r="AW5" s="25">
        <v>1913</v>
      </c>
      <c r="AX5" s="25">
        <v>1452</v>
      </c>
      <c r="AY5" s="25">
        <v>1983</v>
      </c>
      <c r="AZ5" s="25">
        <v>1793</v>
      </c>
      <c r="BA5" s="25">
        <v>1759</v>
      </c>
      <c r="BB5" s="25">
        <v>1314</v>
      </c>
      <c r="BC5" s="25">
        <v>1785</v>
      </c>
      <c r="BD5" s="25">
        <v>1488</v>
      </c>
      <c r="BE5" s="25">
        <v>1112</v>
      </c>
      <c r="BF5" s="25">
        <v>1725</v>
      </c>
      <c r="BG5" s="25">
        <v>1850</v>
      </c>
      <c r="BH5" s="25">
        <v>1689</v>
      </c>
      <c r="BI5" s="25">
        <v>1759</v>
      </c>
      <c r="BJ5" s="25">
        <v>1241</v>
      </c>
      <c r="BK5" s="25">
        <v>1776</v>
      </c>
      <c r="BL5" s="25">
        <v>1748</v>
      </c>
      <c r="BM5" s="25">
        <v>1614</v>
      </c>
      <c r="BN5" s="25">
        <v>1334</v>
      </c>
      <c r="BO5" s="25">
        <v>1853</v>
      </c>
      <c r="BP5" s="25">
        <v>1695</v>
      </c>
      <c r="BQ5" s="25">
        <v>1678</v>
      </c>
      <c r="BR5" s="25">
        <v>1305</v>
      </c>
      <c r="BS5" s="25">
        <v>1720</v>
      </c>
      <c r="BT5" s="25">
        <v>1696</v>
      </c>
      <c r="BU5" s="25">
        <v>1715</v>
      </c>
      <c r="BV5" s="25">
        <v>1221</v>
      </c>
      <c r="BW5" s="25">
        <v>1723</v>
      </c>
      <c r="BX5" s="25">
        <v>1581</v>
      </c>
    </row>
    <row r="6" spans="1:76" ht="17.149999999999999" customHeight="1" thickBot="1" x14ac:dyDescent="0.35">
      <c r="C6" s="36" t="s">
        <v>112</v>
      </c>
      <c r="D6" s="25">
        <v>50</v>
      </c>
      <c r="E6" s="25">
        <v>48</v>
      </c>
      <c r="F6" s="25">
        <v>48</v>
      </c>
      <c r="G6" s="25">
        <v>39</v>
      </c>
      <c r="H6" s="25">
        <v>74</v>
      </c>
      <c r="I6" s="25">
        <v>46</v>
      </c>
      <c r="J6" s="25">
        <v>40</v>
      </c>
      <c r="K6" s="25">
        <v>72</v>
      </c>
      <c r="L6" s="25">
        <v>58</v>
      </c>
      <c r="M6" s="25">
        <v>52</v>
      </c>
      <c r="N6" s="25">
        <v>38</v>
      </c>
      <c r="O6" s="25">
        <v>71</v>
      </c>
      <c r="P6" s="25">
        <v>66</v>
      </c>
      <c r="Q6" s="25">
        <v>61</v>
      </c>
      <c r="R6" s="25">
        <v>49</v>
      </c>
      <c r="S6" s="25">
        <v>85</v>
      </c>
      <c r="T6" s="25">
        <v>92</v>
      </c>
      <c r="U6" s="25">
        <v>107</v>
      </c>
      <c r="V6" s="25">
        <v>59</v>
      </c>
      <c r="W6" s="25">
        <v>87</v>
      </c>
      <c r="X6" s="25">
        <v>114</v>
      </c>
      <c r="Y6" s="25">
        <v>95</v>
      </c>
      <c r="Z6" s="25">
        <v>73</v>
      </c>
      <c r="AA6" s="25">
        <v>120</v>
      </c>
      <c r="AB6" s="25">
        <v>127</v>
      </c>
      <c r="AC6" s="25">
        <v>152</v>
      </c>
      <c r="AD6" s="25">
        <v>74</v>
      </c>
      <c r="AE6" s="25">
        <v>137</v>
      </c>
      <c r="AF6" s="25">
        <v>120</v>
      </c>
      <c r="AG6" s="25">
        <v>123</v>
      </c>
      <c r="AH6" s="25">
        <v>122</v>
      </c>
      <c r="AI6" s="25">
        <v>194</v>
      </c>
      <c r="AJ6" s="25">
        <v>154</v>
      </c>
      <c r="AK6" s="25">
        <v>139</v>
      </c>
      <c r="AL6" s="25">
        <v>94</v>
      </c>
      <c r="AM6" s="25">
        <v>137</v>
      </c>
      <c r="AN6" s="25">
        <v>137</v>
      </c>
      <c r="AO6" s="25">
        <v>149</v>
      </c>
      <c r="AP6" s="25">
        <v>107</v>
      </c>
      <c r="AQ6" s="25">
        <v>144</v>
      </c>
      <c r="AR6" s="25">
        <v>156</v>
      </c>
      <c r="AS6" s="25">
        <v>133</v>
      </c>
      <c r="AT6" s="25">
        <v>111</v>
      </c>
      <c r="AU6" s="25">
        <v>126</v>
      </c>
      <c r="AV6" s="25">
        <v>144</v>
      </c>
      <c r="AW6" s="25">
        <v>136</v>
      </c>
      <c r="AX6" s="25">
        <v>105</v>
      </c>
      <c r="AY6" s="25">
        <v>155</v>
      </c>
      <c r="AZ6" s="25">
        <v>158</v>
      </c>
      <c r="BA6" s="25">
        <v>144</v>
      </c>
      <c r="BB6" s="25">
        <v>131</v>
      </c>
      <c r="BC6" s="25">
        <v>166</v>
      </c>
      <c r="BD6" s="25">
        <v>92</v>
      </c>
      <c r="BE6" s="25">
        <v>78</v>
      </c>
      <c r="BF6" s="25">
        <v>116</v>
      </c>
      <c r="BG6" s="25">
        <v>116</v>
      </c>
      <c r="BH6" s="25">
        <v>148</v>
      </c>
      <c r="BI6" s="25">
        <v>131</v>
      </c>
      <c r="BJ6" s="25">
        <v>111</v>
      </c>
      <c r="BK6" s="25">
        <v>123</v>
      </c>
      <c r="BL6" s="25">
        <v>155</v>
      </c>
      <c r="BM6" s="25">
        <v>143</v>
      </c>
      <c r="BN6" s="25">
        <v>101</v>
      </c>
      <c r="BO6" s="25">
        <v>122</v>
      </c>
      <c r="BP6" s="25">
        <v>158</v>
      </c>
      <c r="BQ6" s="25">
        <v>165</v>
      </c>
      <c r="BR6" s="25">
        <v>105</v>
      </c>
      <c r="BS6" s="25">
        <v>132</v>
      </c>
      <c r="BT6" s="25">
        <v>148</v>
      </c>
      <c r="BU6" s="25">
        <v>150</v>
      </c>
      <c r="BV6" s="25">
        <v>143</v>
      </c>
      <c r="BW6" s="25">
        <v>168</v>
      </c>
      <c r="BX6" s="25">
        <v>143</v>
      </c>
    </row>
    <row r="7" spans="1:76" ht="17.149999999999999" customHeight="1" thickBot="1" x14ac:dyDescent="0.35">
      <c r="C7" s="36" t="s">
        <v>113</v>
      </c>
      <c r="D7" s="25">
        <v>57</v>
      </c>
      <c r="E7" s="25">
        <v>67</v>
      </c>
      <c r="F7" s="25">
        <v>39</v>
      </c>
      <c r="G7" s="25">
        <v>78</v>
      </c>
      <c r="H7" s="25">
        <v>54</v>
      </c>
      <c r="I7" s="25">
        <v>88</v>
      </c>
      <c r="J7" s="25">
        <v>55</v>
      </c>
      <c r="K7" s="25">
        <v>95</v>
      </c>
      <c r="L7" s="25">
        <v>83</v>
      </c>
      <c r="M7" s="25">
        <v>94</v>
      </c>
      <c r="N7" s="25">
        <v>76</v>
      </c>
      <c r="O7" s="25">
        <v>101</v>
      </c>
      <c r="P7" s="25">
        <v>91</v>
      </c>
      <c r="Q7" s="25">
        <v>80</v>
      </c>
      <c r="R7" s="25">
        <v>76</v>
      </c>
      <c r="S7" s="25">
        <v>126</v>
      </c>
      <c r="T7" s="25">
        <v>122</v>
      </c>
      <c r="U7" s="25">
        <v>112</v>
      </c>
      <c r="V7" s="25">
        <v>95</v>
      </c>
      <c r="W7" s="25">
        <v>110</v>
      </c>
      <c r="X7" s="25">
        <v>107</v>
      </c>
      <c r="Y7" s="25">
        <v>115</v>
      </c>
      <c r="Z7" s="25">
        <v>82</v>
      </c>
      <c r="AA7" s="25">
        <v>134</v>
      </c>
      <c r="AB7" s="25">
        <v>119</v>
      </c>
      <c r="AC7" s="25">
        <v>135</v>
      </c>
      <c r="AD7" s="25">
        <v>108</v>
      </c>
      <c r="AE7" s="25">
        <v>136</v>
      </c>
      <c r="AF7" s="25">
        <v>127</v>
      </c>
      <c r="AG7" s="25">
        <v>151</v>
      </c>
      <c r="AH7" s="25">
        <v>103</v>
      </c>
      <c r="AI7" s="25">
        <v>165</v>
      </c>
      <c r="AJ7" s="25">
        <v>125</v>
      </c>
      <c r="AK7" s="25">
        <v>132</v>
      </c>
      <c r="AL7" s="25">
        <v>89</v>
      </c>
      <c r="AM7" s="25">
        <v>149</v>
      </c>
      <c r="AN7" s="25">
        <v>137</v>
      </c>
      <c r="AO7" s="25">
        <v>140</v>
      </c>
      <c r="AP7" s="25">
        <v>108</v>
      </c>
      <c r="AQ7" s="25">
        <v>170</v>
      </c>
      <c r="AR7" s="25">
        <v>112</v>
      </c>
      <c r="AS7" s="25">
        <v>109</v>
      </c>
      <c r="AT7" s="25">
        <v>93</v>
      </c>
      <c r="AU7" s="25">
        <v>130</v>
      </c>
      <c r="AV7" s="25">
        <v>130</v>
      </c>
      <c r="AW7" s="25">
        <v>137</v>
      </c>
      <c r="AX7" s="25">
        <v>85</v>
      </c>
      <c r="AY7" s="25">
        <v>113</v>
      </c>
      <c r="AZ7" s="25">
        <v>114</v>
      </c>
      <c r="BA7" s="25">
        <v>125</v>
      </c>
      <c r="BB7" s="25">
        <v>81</v>
      </c>
      <c r="BC7" s="25">
        <v>118</v>
      </c>
      <c r="BD7" s="25">
        <v>97</v>
      </c>
      <c r="BE7" s="25">
        <v>81</v>
      </c>
      <c r="BF7" s="25">
        <v>92</v>
      </c>
      <c r="BG7" s="25">
        <v>101</v>
      </c>
      <c r="BH7" s="25">
        <v>98</v>
      </c>
      <c r="BI7" s="25">
        <v>100</v>
      </c>
      <c r="BJ7" s="25">
        <v>81</v>
      </c>
      <c r="BK7" s="25">
        <v>101</v>
      </c>
      <c r="BL7" s="25">
        <v>112</v>
      </c>
      <c r="BM7" s="25">
        <v>117</v>
      </c>
      <c r="BN7" s="25">
        <v>75</v>
      </c>
      <c r="BO7" s="25">
        <v>117</v>
      </c>
      <c r="BP7" s="25">
        <v>130</v>
      </c>
      <c r="BQ7" s="25">
        <v>95</v>
      </c>
      <c r="BR7" s="25">
        <v>95</v>
      </c>
      <c r="BS7" s="25">
        <v>111</v>
      </c>
      <c r="BT7" s="25">
        <v>129</v>
      </c>
      <c r="BU7" s="25">
        <v>107</v>
      </c>
      <c r="BV7" s="25">
        <v>78</v>
      </c>
      <c r="BW7" s="25">
        <v>98</v>
      </c>
      <c r="BX7" s="25">
        <v>133</v>
      </c>
    </row>
    <row r="8" spans="1:76" ht="17.149999999999999" customHeight="1" thickBot="1" x14ac:dyDescent="0.35">
      <c r="C8" s="36" t="s">
        <v>114</v>
      </c>
      <c r="D8" s="25">
        <v>85</v>
      </c>
      <c r="E8" s="25">
        <v>129</v>
      </c>
      <c r="F8" s="25">
        <v>76</v>
      </c>
      <c r="G8" s="25">
        <v>120</v>
      </c>
      <c r="H8" s="25">
        <v>69</v>
      </c>
      <c r="I8" s="25">
        <v>125</v>
      </c>
      <c r="J8" s="25">
        <v>77</v>
      </c>
      <c r="K8" s="25">
        <v>114</v>
      </c>
      <c r="L8" s="25">
        <v>107</v>
      </c>
      <c r="M8" s="25">
        <v>141</v>
      </c>
      <c r="N8" s="25">
        <v>96</v>
      </c>
      <c r="O8" s="25">
        <v>147</v>
      </c>
      <c r="P8" s="25">
        <v>108</v>
      </c>
      <c r="Q8" s="25">
        <v>114</v>
      </c>
      <c r="R8" s="25">
        <v>133</v>
      </c>
      <c r="S8" s="25">
        <v>163</v>
      </c>
      <c r="T8" s="25">
        <v>155</v>
      </c>
      <c r="U8" s="25">
        <v>170</v>
      </c>
      <c r="V8" s="25">
        <v>115</v>
      </c>
      <c r="W8" s="25">
        <v>152</v>
      </c>
      <c r="X8" s="25">
        <v>155</v>
      </c>
      <c r="Y8" s="25">
        <v>180</v>
      </c>
      <c r="Z8" s="25">
        <v>111</v>
      </c>
      <c r="AA8" s="25">
        <v>184</v>
      </c>
      <c r="AB8" s="25">
        <v>180</v>
      </c>
      <c r="AC8" s="25">
        <v>197</v>
      </c>
      <c r="AD8" s="25">
        <v>124</v>
      </c>
      <c r="AE8" s="25">
        <v>211</v>
      </c>
      <c r="AF8" s="25">
        <v>187</v>
      </c>
      <c r="AG8" s="25">
        <v>177</v>
      </c>
      <c r="AH8" s="25">
        <v>174</v>
      </c>
      <c r="AI8" s="25">
        <v>196</v>
      </c>
      <c r="AJ8" s="25">
        <v>188</v>
      </c>
      <c r="AK8" s="25">
        <v>210</v>
      </c>
      <c r="AL8" s="25">
        <v>132</v>
      </c>
      <c r="AM8" s="25">
        <v>188</v>
      </c>
      <c r="AN8" s="25">
        <v>199</v>
      </c>
      <c r="AO8" s="25">
        <v>218</v>
      </c>
      <c r="AP8" s="25">
        <v>148</v>
      </c>
      <c r="AQ8" s="25">
        <v>215</v>
      </c>
      <c r="AR8" s="25">
        <v>227</v>
      </c>
      <c r="AS8" s="25">
        <v>196</v>
      </c>
      <c r="AT8" s="25">
        <v>153</v>
      </c>
      <c r="AU8" s="25">
        <v>171</v>
      </c>
      <c r="AV8" s="25">
        <v>156</v>
      </c>
      <c r="AW8" s="25">
        <v>165</v>
      </c>
      <c r="AX8" s="25">
        <v>138</v>
      </c>
      <c r="AY8" s="25">
        <v>188</v>
      </c>
      <c r="AZ8" s="25">
        <v>189</v>
      </c>
      <c r="BA8" s="25">
        <v>230</v>
      </c>
      <c r="BB8" s="25">
        <v>156</v>
      </c>
      <c r="BC8" s="25">
        <v>207</v>
      </c>
      <c r="BD8" s="25">
        <v>168</v>
      </c>
      <c r="BE8" s="25">
        <v>111</v>
      </c>
      <c r="BF8" s="25">
        <v>210</v>
      </c>
      <c r="BG8" s="25">
        <v>184</v>
      </c>
      <c r="BH8" s="25">
        <v>179</v>
      </c>
      <c r="BI8" s="25">
        <v>176</v>
      </c>
      <c r="BJ8" s="25">
        <v>109</v>
      </c>
      <c r="BK8" s="25">
        <v>154</v>
      </c>
      <c r="BL8" s="25">
        <v>130</v>
      </c>
      <c r="BM8" s="25">
        <v>182</v>
      </c>
      <c r="BN8" s="25">
        <v>137</v>
      </c>
      <c r="BO8" s="25">
        <v>174</v>
      </c>
      <c r="BP8" s="25">
        <v>152</v>
      </c>
      <c r="BQ8" s="25">
        <v>153</v>
      </c>
      <c r="BR8" s="25">
        <v>136</v>
      </c>
      <c r="BS8" s="25">
        <v>167</v>
      </c>
      <c r="BT8" s="25">
        <v>176</v>
      </c>
      <c r="BU8" s="25">
        <v>206</v>
      </c>
      <c r="BV8" s="25">
        <v>155</v>
      </c>
      <c r="BW8" s="25">
        <v>198</v>
      </c>
      <c r="BX8" s="25">
        <v>213</v>
      </c>
    </row>
    <row r="9" spans="1:76" ht="17.149999999999999" customHeight="1" thickBot="1" x14ac:dyDescent="0.35">
      <c r="C9" s="36" t="s">
        <v>115</v>
      </c>
      <c r="D9" s="25">
        <v>401</v>
      </c>
      <c r="E9" s="25">
        <v>355</v>
      </c>
      <c r="F9" s="25">
        <v>306</v>
      </c>
      <c r="G9" s="25">
        <v>414</v>
      </c>
      <c r="H9" s="25">
        <v>377</v>
      </c>
      <c r="I9" s="25">
        <v>384</v>
      </c>
      <c r="J9" s="25">
        <v>304</v>
      </c>
      <c r="K9" s="25">
        <v>465</v>
      </c>
      <c r="L9" s="25">
        <v>405</v>
      </c>
      <c r="M9" s="25">
        <v>494</v>
      </c>
      <c r="N9" s="25">
        <v>407</v>
      </c>
      <c r="O9" s="25">
        <v>473</v>
      </c>
      <c r="P9" s="25">
        <v>419</v>
      </c>
      <c r="Q9" s="25">
        <v>509</v>
      </c>
      <c r="R9" s="25">
        <v>387</v>
      </c>
      <c r="S9" s="25">
        <v>604</v>
      </c>
      <c r="T9" s="25">
        <v>571</v>
      </c>
      <c r="U9" s="25">
        <v>604</v>
      </c>
      <c r="V9" s="25">
        <v>454</v>
      </c>
      <c r="W9" s="25">
        <v>607</v>
      </c>
      <c r="X9" s="25">
        <v>487</v>
      </c>
      <c r="Y9" s="25">
        <v>659</v>
      </c>
      <c r="Z9" s="25">
        <v>465</v>
      </c>
      <c r="AA9" s="25">
        <v>717</v>
      </c>
      <c r="AB9" s="25">
        <v>645</v>
      </c>
      <c r="AC9" s="25">
        <v>742</v>
      </c>
      <c r="AD9" s="25">
        <v>593</v>
      </c>
      <c r="AE9" s="25">
        <v>643</v>
      </c>
      <c r="AF9" s="25">
        <v>689</v>
      </c>
      <c r="AG9" s="25">
        <v>661</v>
      </c>
      <c r="AH9" s="25">
        <v>546</v>
      </c>
      <c r="AI9" s="25">
        <v>722</v>
      </c>
      <c r="AJ9" s="25">
        <v>641</v>
      </c>
      <c r="AK9" s="25">
        <v>637</v>
      </c>
      <c r="AL9" s="25">
        <v>504</v>
      </c>
      <c r="AM9" s="25">
        <v>663</v>
      </c>
      <c r="AN9" s="25">
        <v>567</v>
      </c>
      <c r="AO9" s="25">
        <v>613</v>
      </c>
      <c r="AP9" s="25">
        <v>473</v>
      </c>
      <c r="AQ9" s="25">
        <v>626</v>
      </c>
      <c r="AR9" s="25">
        <v>567</v>
      </c>
      <c r="AS9" s="25">
        <v>592</v>
      </c>
      <c r="AT9" s="25">
        <v>429</v>
      </c>
      <c r="AU9" s="25">
        <v>551</v>
      </c>
      <c r="AV9" s="25">
        <v>499</v>
      </c>
      <c r="AW9" s="25">
        <v>554</v>
      </c>
      <c r="AX9" s="25">
        <v>368</v>
      </c>
      <c r="AY9" s="25">
        <v>564</v>
      </c>
      <c r="AZ9" s="25">
        <v>578</v>
      </c>
      <c r="BA9" s="25">
        <v>485</v>
      </c>
      <c r="BB9" s="25">
        <v>441</v>
      </c>
      <c r="BC9" s="25">
        <v>580</v>
      </c>
      <c r="BD9" s="25">
        <v>464</v>
      </c>
      <c r="BE9" s="25">
        <v>378</v>
      </c>
      <c r="BF9" s="25">
        <v>610</v>
      </c>
      <c r="BG9" s="25">
        <v>550</v>
      </c>
      <c r="BH9" s="25">
        <v>526</v>
      </c>
      <c r="BI9" s="25">
        <v>561</v>
      </c>
      <c r="BJ9" s="25">
        <v>472</v>
      </c>
      <c r="BK9" s="25">
        <v>542</v>
      </c>
      <c r="BL9" s="25">
        <v>548</v>
      </c>
      <c r="BM9" s="25">
        <v>528</v>
      </c>
      <c r="BN9" s="25">
        <v>426</v>
      </c>
      <c r="BO9" s="25">
        <v>562</v>
      </c>
      <c r="BP9" s="25">
        <v>508</v>
      </c>
      <c r="BQ9" s="25">
        <v>488</v>
      </c>
      <c r="BR9" s="25">
        <v>372</v>
      </c>
      <c r="BS9" s="25">
        <v>541</v>
      </c>
      <c r="BT9" s="25">
        <v>470</v>
      </c>
      <c r="BU9" s="25">
        <v>552</v>
      </c>
      <c r="BV9" s="25">
        <v>386</v>
      </c>
      <c r="BW9" s="25">
        <v>518</v>
      </c>
      <c r="BX9" s="25">
        <v>467</v>
      </c>
    </row>
    <row r="10" spans="1:76" ht="17.149999999999999" customHeight="1" thickBot="1" x14ac:dyDescent="0.35">
      <c r="C10" s="36" t="s">
        <v>116</v>
      </c>
      <c r="D10" s="25">
        <v>20</v>
      </c>
      <c r="E10" s="25">
        <v>24</v>
      </c>
      <c r="F10" s="25">
        <v>18</v>
      </c>
      <c r="G10" s="25">
        <v>24</v>
      </c>
      <c r="H10" s="25">
        <v>23</v>
      </c>
      <c r="I10" s="25">
        <v>50</v>
      </c>
      <c r="J10" s="25">
        <v>27</v>
      </c>
      <c r="K10" s="25">
        <v>37</v>
      </c>
      <c r="L10" s="25">
        <v>43</v>
      </c>
      <c r="M10" s="25">
        <v>44</v>
      </c>
      <c r="N10" s="25">
        <v>27</v>
      </c>
      <c r="O10" s="25">
        <v>57</v>
      </c>
      <c r="P10" s="25">
        <v>42</v>
      </c>
      <c r="Q10" s="25">
        <v>52</v>
      </c>
      <c r="R10" s="25">
        <v>25</v>
      </c>
      <c r="S10" s="25">
        <v>43</v>
      </c>
      <c r="T10" s="25">
        <v>65</v>
      </c>
      <c r="U10" s="25">
        <v>60</v>
      </c>
      <c r="V10" s="25">
        <v>30</v>
      </c>
      <c r="W10" s="25">
        <v>42</v>
      </c>
      <c r="X10" s="25">
        <v>54</v>
      </c>
      <c r="Y10" s="25">
        <v>48</v>
      </c>
      <c r="Z10" s="25">
        <v>34</v>
      </c>
      <c r="AA10" s="25">
        <v>63</v>
      </c>
      <c r="AB10" s="25">
        <v>67</v>
      </c>
      <c r="AC10" s="25">
        <v>50</v>
      </c>
      <c r="AD10" s="25">
        <v>48</v>
      </c>
      <c r="AE10" s="25">
        <v>70</v>
      </c>
      <c r="AF10" s="25">
        <v>68</v>
      </c>
      <c r="AG10" s="25">
        <v>68</v>
      </c>
      <c r="AH10" s="25">
        <v>49</v>
      </c>
      <c r="AI10" s="25">
        <v>87</v>
      </c>
      <c r="AJ10" s="25">
        <v>63</v>
      </c>
      <c r="AK10" s="25">
        <v>74</v>
      </c>
      <c r="AL10" s="25">
        <v>51</v>
      </c>
      <c r="AM10" s="25">
        <v>73</v>
      </c>
      <c r="AN10" s="25">
        <v>65</v>
      </c>
      <c r="AO10" s="25">
        <v>67</v>
      </c>
      <c r="AP10" s="25">
        <v>54</v>
      </c>
      <c r="AQ10" s="25">
        <v>71</v>
      </c>
      <c r="AR10" s="25">
        <v>66</v>
      </c>
      <c r="AS10" s="25">
        <v>66</v>
      </c>
      <c r="AT10" s="25">
        <v>41</v>
      </c>
      <c r="AU10" s="25">
        <v>57</v>
      </c>
      <c r="AV10" s="25">
        <v>67</v>
      </c>
      <c r="AW10" s="25">
        <v>55</v>
      </c>
      <c r="AX10" s="25">
        <v>50</v>
      </c>
      <c r="AY10" s="25">
        <v>52</v>
      </c>
      <c r="AZ10" s="25">
        <v>68</v>
      </c>
      <c r="BA10" s="25">
        <v>57</v>
      </c>
      <c r="BB10" s="25">
        <v>42</v>
      </c>
      <c r="BC10" s="25">
        <v>58</v>
      </c>
      <c r="BD10" s="25">
        <v>66</v>
      </c>
      <c r="BE10" s="25">
        <v>45</v>
      </c>
      <c r="BF10" s="25">
        <v>57</v>
      </c>
      <c r="BG10" s="25">
        <v>68</v>
      </c>
      <c r="BH10" s="25">
        <v>74</v>
      </c>
      <c r="BI10" s="25">
        <v>64</v>
      </c>
      <c r="BJ10" s="25">
        <v>38</v>
      </c>
      <c r="BK10" s="25">
        <v>71</v>
      </c>
      <c r="BL10" s="25">
        <v>71</v>
      </c>
      <c r="BM10" s="25">
        <v>73</v>
      </c>
      <c r="BN10" s="25">
        <v>41</v>
      </c>
      <c r="BO10" s="25">
        <v>76</v>
      </c>
      <c r="BP10" s="25">
        <v>54</v>
      </c>
      <c r="BQ10" s="25">
        <v>46</v>
      </c>
      <c r="BR10" s="25">
        <v>40</v>
      </c>
      <c r="BS10" s="25">
        <v>76</v>
      </c>
      <c r="BT10" s="25">
        <v>73</v>
      </c>
      <c r="BU10" s="25">
        <v>77</v>
      </c>
      <c r="BV10" s="25">
        <v>58</v>
      </c>
      <c r="BW10" s="25">
        <v>68</v>
      </c>
      <c r="BX10" s="25">
        <v>80</v>
      </c>
    </row>
    <row r="11" spans="1:76" ht="17.149999999999999" customHeight="1" thickBot="1" x14ac:dyDescent="0.35">
      <c r="C11" s="36" t="s">
        <v>117</v>
      </c>
      <c r="D11" s="25">
        <v>91</v>
      </c>
      <c r="E11" s="25">
        <v>101</v>
      </c>
      <c r="F11" s="25">
        <v>76</v>
      </c>
      <c r="G11" s="25">
        <v>114</v>
      </c>
      <c r="H11" s="25">
        <v>78</v>
      </c>
      <c r="I11" s="25">
        <v>153</v>
      </c>
      <c r="J11" s="25">
        <v>97</v>
      </c>
      <c r="K11" s="25">
        <v>125</v>
      </c>
      <c r="L11" s="25">
        <v>146</v>
      </c>
      <c r="M11" s="25">
        <v>120</v>
      </c>
      <c r="N11" s="25">
        <v>129</v>
      </c>
      <c r="O11" s="25">
        <v>147</v>
      </c>
      <c r="P11" s="25">
        <v>162</v>
      </c>
      <c r="Q11" s="25">
        <v>150</v>
      </c>
      <c r="R11" s="25">
        <v>140</v>
      </c>
      <c r="S11" s="25">
        <v>184</v>
      </c>
      <c r="T11" s="25">
        <v>152</v>
      </c>
      <c r="U11" s="25">
        <v>195</v>
      </c>
      <c r="V11" s="25">
        <v>120</v>
      </c>
      <c r="W11" s="25">
        <v>183</v>
      </c>
      <c r="X11" s="25">
        <v>231</v>
      </c>
      <c r="Y11" s="25">
        <v>203</v>
      </c>
      <c r="Z11" s="25">
        <v>181</v>
      </c>
      <c r="AA11" s="25">
        <v>198</v>
      </c>
      <c r="AB11" s="25">
        <v>216</v>
      </c>
      <c r="AC11" s="25">
        <v>232</v>
      </c>
      <c r="AD11" s="25">
        <v>179</v>
      </c>
      <c r="AE11" s="25">
        <v>252</v>
      </c>
      <c r="AF11" s="25">
        <v>256</v>
      </c>
      <c r="AG11" s="25">
        <v>245</v>
      </c>
      <c r="AH11" s="25">
        <v>155</v>
      </c>
      <c r="AI11" s="25">
        <v>234</v>
      </c>
      <c r="AJ11" s="25">
        <v>267</v>
      </c>
      <c r="AK11" s="25">
        <v>223</v>
      </c>
      <c r="AL11" s="25">
        <v>203</v>
      </c>
      <c r="AM11" s="25">
        <v>241</v>
      </c>
      <c r="AN11" s="25">
        <v>214</v>
      </c>
      <c r="AO11" s="25">
        <v>275</v>
      </c>
      <c r="AP11" s="25">
        <v>153</v>
      </c>
      <c r="AQ11" s="25">
        <v>219</v>
      </c>
      <c r="AR11" s="25">
        <v>253</v>
      </c>
      <c r="AS11" s="25">
        <v>245</v>
      </c>
      <c r="AT11" s="25">
        <v>179</v>
      </c>
      <c r="AU11" s="25">
        <v>241</v>
      </c>
      <c r="AV11" s="25">
        <v>238</v>
      </c>
      <c r="AW11" s="25">
        <v>249</v>
      </c>
      <c r="AX11" s="25">
        <v>158</v>
      </c>
      <c r="AY11" s="25">
        <v>217</v>
      </c>
      <c r="AZ11" s="25">
        <v>231</v>
      </c>
      <c r="BA11" s="25">
        <v>237</v>
      </c>
      <c r="BB11" s="25">
        <v>191</v>
      </c>
      <c r="BC11" s="25">
        <v>248</v>
      </c>
      <c r="BD11" s="25">
        <v>210</v>
      </c>
      <c r="BE11" s="25">
        <v>133</v>
      </c>
      <c r="BF11" s="25">
        <v>218</v>
      </c>
      <c r="BG11" s="25">
        <v>217</v>
      </c>
      <c r="BH11" s="25">
        <v>257</v>
      </c>
      <c r="BI11" s="25">
        <v>211</v>
      </c>
      <c r="BJ11" s="25">
        <v>163</v>
      </c>
      <c r="BK11" s="25">
        <v>232</v>
      </c>
      <c r="BL11" s="25">
        <v>202</v>
      </c>
      <c r="BM11" s="25">
        <v>182</v>
      </c>
      <c r="BN11" s="25">
        <v>166</v>
      </c>
      <c r="BO11" s="25">
        <v>215</v>
      </c>
      <c r="BP11" s="25">
        <v>208</v>
      </c>
      <c r="BQ11" s="25">
        <v>236</v>
      </c>
      <c r="BR11" s="25">
        <v>237</v>
      </c>
      <c r="BS11" s="25">
        <v>216</v>
      </c>
      <c r="BT11" s="25">
        <v>226</v>
      </c>
      <c r="BU11" s="25">
        <v>252</v>
      </c>
      <c r="BV11" s="25">
        <v>220</v>
      </c>
      <c r="BW11" s="25">
        <v>205</v>
      </c>
      <c r="BX11" s="25">
        <v>235</v>
      </c>
    </row>
    <row r="12" spans="1:76" ht="17.149999999999999" customHeight="1" thickBot="1" x14ac:dyDescent="0.35">
      <c r="C12" s="36" t="s">
        <v>118</v>
      </c>
      <c r="D12" s="25">
        <v>84</v>
      </c>
      <c r="E12" s="25">
        <v>103</v>
      </c>
      <c r="F12" s="25">
        <v>71</v>
      </c>
      <c r="G12" s="25">
        <v>85</v>
      </c>
      <c r="H12" s="25">
        <v>77</v>
      </c>
      <c r="I12" s="25">
        <v>102</v>
      </c>
      <c r="J12" s="25">
        <v>78</v>
      </c>
      <c r="K12" s="25">
        <v>110</v>
      </c>
      <c r="L12" s="25">
        <v>130</v>
      </c>
      <c r="M12" s="25">
        <v>100</v>
      </c>
      <c r="N12" s="25">
        <v>80</v>
      </c>
      <c r="O12" s="25">
        <v>135</v>
      </c>
      <c r="P12" s="25">
        <v>123</v>
      </c>
      <c r="Q12" s="25">
        <v>141</v>
      </c>
      <c r="R12" s="25">
        <v>93</v>
      </c>
      <c r="S12" s="25">
        <v>133</v>
      </c>
      <c r="T12" s="25">
        <v>128</v>
      </c>
      <c r="U12" s="25">
        <v>193</v>
      </c>
      <c r="V12" s="25">
        <v>135</v>
      </c>
      <c r="W12" s="25">
        <v>174</v>
      </c>
      <c r="X12" s="25">
        <v>211</v>
      </c>
      <c r="Y12" s="25">
        <v>190</v>
      </c>
      <c r="Z12" s="25">
        <v>155</v>
      </c>
      <c r="AA12" s="25">
        <v>236</v>
      </c>
      <c r="AB12" s="25">
        <v>217</v>
      </c>
      <c r="AC12" s="25">
        <v>208</v>
      </c>
      <c r="AD12" s="25">
        <v>169</v>
      </c>
      <c r="AE12" s="25">
        <v>256</v>
      </c>
      <c r="AF12" s="25">
        <v>285</v>
      </c>
      <c r="AG12" s="25">
        <v>285</v>
      </c>
      <c r="AH12" s="25">
        <v>210</v>
      </c>
      <c r="AI12" s="25">
        <v>353</v>
      </c>
      <c r="AJ12" s="25">
        <v>278</v>
      </c>
      <c r="AK12" s="25">
        <v>286</v>
      </c>
      <c r="AL12" s="25">
        <v>205</v>
      </c>
      <c r="AM12" s="25">
        <v>301</v>
      </c>
      <c r="AN12" s="25">
        <v>279</v>
      </c>
      <c r="AO12" s="25">
        <v>285</v>
      </c>
      <c r="AP12" s="25">
        <v>228</v>
      </c>
      <c r="AQ12" s="25">
        <v>311</v>
      </c>
      <c r="AR12" s="25">
        <v>256</v>
      </c>
      <c r="AS12" s="25">
        <v>267</v>
      </c>
      <c r="AT12" s="25">
        <v>229</v>
      </c>
      <c r="AU12" s="25">
        <v>263</v>
      </c>
      <c r="AV12" s="25">
        <v>268</v>
      </c>
      <c r="AW12" s="25">
        <v>333</v>
      </c>
      <c r="AX12" s="25">
        <v>198</v>
      </c>
      <c r="AY12" s="25">
        <v>340</v>
      </c>
      <c r="AZ12" s="25">
        <v>326</v>
      </c>
      <c r="BA12" s="25">
        <v>270</v>
      </c>
      <c r="BB12" s="25">
        <v>270</v>
      </c>
      <c r="BC12" s="25">
        <v>318</v>
      </c>
      <c r="BD12" s="25">
        <v>261</v>
      </c>
      <c r="BE12" s="25">
        <v>183</v>
      </c>
      <c r="BF12" s="25">
        <v>414</v>
      </c>
      <c r="BG12" s="25">
        <v>292</v>
      </c>
      <c r="BH12" s="25">
        <v>265</v>
      </c>
      <c r="BI12" s="25">
        <v>274</v>
      </c>
      <c r="BJ12" s="25">
        <v>267</v>
      </c>
      <c r="BK12" s="25">
        <v>332</v>
      </c>
      <c r="BL12" s="25">
        <v>277</v>
      </c>
      <c r="BM12" s="25">
        <v>259</v>
      </c>
      <c r="BN12" s="25">
        <v>222</v>
      </c>
      <c r="BO12" s="25">
        <v>273</v>
      </c>
      <c r="BP12" s="25">
        <v>269</v>
      </c>
      <c r="BQ12" s="25">
        <v>275</v>
      </c>
      <c r="BR12" s="25">
        <v>213</v>
      </c>
      <c r="BS12" s="25">
        <v>313</v>
      </c>
      <c r="BT12" s="25">
        <v>342</v>
      </c>
      <c r="BU12" s="25">
        <v>314</v>
      </c>
      <c r="BV12" s="25">
        <v>267</v>
      </c>
      <c r="BW12" s="25">
        <v>377</v>
      </c>
      <c r="BX12" s="25">
        <v>346</v>
      </c>
    </row>
    <row r="13" spans="1:76" ht="17.149999999999999" customHeight="1" thickBot="1" x14ac:dyDescent="0.35">
      <c r="C13" s="36" t="s">
        <v>119</v>
      </c>
      <c r="D13" s="25">
        <v>530</v>
      </c>
      <c r="E13" s="25">
        <v>517</v>
      </c>
      <c r="F13" s="25">
        <v>381</v>
      </c>
      <c r="G13" s="25">
        <v>546</v>
      </c>
      <c r="H13" s="25">
        <v>583</v>
      </c>
      <c r="I13" s="25">
        <v>597</v>
      </c>
      <c r="J13" s="25">
        <v>421</v>
      </c>
      <c r="K13" s="25">
        <v>710</v>
      </c>
      <c r="L13" s="25">
        <v>667</v>
      </c>
      <c r="M13" s="25">
        <v>616</v>
      </c>
      <c r="N13" s="25">
        <v>563</v>
      </c>
      <c r="O13" s="25">
        <v>710</v>
      </c>
      <c r="P13" s="25">
        <v>756</v>
      </c>
      <c r="Q13" s="25">
        <v>778</v>
      </c>
      <c r="R13" s="25">
        <v>565</v>
      </c>
      <c r="S13" s="25">
        <v>930</v>
      </c>
      <c r="T13" s="25">
        <v>846</v>
      </c>
      <c r="U13" s="25">
        <v>835</v>
      </c>
      <c r="V13" s="25">
        <v>634</v>
      </c>
      <c r="W13" s="25">
        <v>922</v>
      </c>
      <c r="X13" s="25">
        <v>937</v>
      </c>
      <c r="Y13" s="25">
        <v>846</v>
      </c>
      <c r="Z13" s="25">
        <v>632</v>
      </c>
      <c r="AA13" s="25">
        <v>945</v>
      </c>
      <c r="AB13" s="25">
        <v>951</v>
      </c>
      <c r="AC13" s="25">
        <v>932</v>
      </c>
      <c r="AD13" s="25">
        <v>695</v>
      </c>
      <c r="AE13" s="25">
        <v>1077</v>
      </c>
      <c r="AF13" s="25">
        <v>1020</v>
      </c>
      <c r="AG13" s="25">
        <v>935</v>
      </c>
      <c r="AH13" s="25">
        <v>786</v>
      </c>
      <c r="AI13" s="25">
        <v>1064</v>
      </c>
      <c r="AJ13" s="25">
        <v>1124</v>
      </c>
      <c r="AK13" s="25">
        <v>1041</v>
      </c>
      <c r="AL13" s="25">
        <v>767</v>
      </c>
      <c r="AM13" s="25">
        <v>1092</v>
      </c>
      <c r="AN13" s="25">
        <v>957</v>
      </c>
      <c r="AO13" s="25">
        <v>1129</v>
      </c>
      <c r="AP13" s="25">
        <v>749</v>
      </c>
      <c r="AQ13" s="25">
        <v>1119</v>
      </c>
      <c r="AR13" s="25">
        <v>1111</v>
      </c>
      <c r="AS13" s="25">
        <v>999</v>
      </c>
      <c r="AT13" s="25">
        <v>757</v>
      </c>
      <c r="AU13" s="25">
        <v>1019</v>
      </c>
      <c r="AV13" s="25">
        <v>984</v>
      </c>
      <c r="AW13" s="25">
        <v>1120</v>
      </c>
      <c r="AX13" s="25">
        <v>739</v>
      </c>
      <c r="AY13" s="25">
        <v>1050</v>
      </c>
      <c r="AZ13" s="25">
        <v>1121</v>
      </c>
      <c r="BA13" s="25">
        <v>1002</v>
      </c>
      <c r="BB13" s="25">
        <v>777</v>
      </c>
      <c r="BC13" s="25">
        <v>1082</v>
      </c>
      <c r="BD13" s="25">
        <v>910</v>
      </c>
      <c r="BE13" s="25">
        <v>619</v>
      </c>
      <c r="BF13" s="25">
        <v>819</v>
      </c>
      <c r="BG13" s="25">
        <v>990</v>
      </c>
      <c r="BH13" s="25">
        <v>956</v>
      </c>
      <c r="BI13" s="25">
        <v>881</v>
      </c>
      <c r="BJ13" s="25">
        <v>727</v>
      </c>
      <c r="BK13" s="25">
        <v>857</v>
      </c>
      <c r="BL13" s="25">
        <v>935</v>
      </c>
      <c r="BM13" s="25">
        <v>885</v>
      </c>
      <c r="BN13" s="25">
        <v>762</v>
      </c>
      <c r="BO13" s="25">
        <v>911</v>
      </c>
      <c r="BP13" s="25">
        <v>911</v>
      </c>
      <c r="BQ13" s="25">
        <v>923</v>
      </c>
      <c r="BR13" s="25">
        <v>738</v>
      </c>
      <c r="BS13" s="25">
        <v>951</v>
      </c>
      <c r="BT13" s="25">
        <v>951</v>
      </c>
      <c r="BU13" s="25">
        <v>1020</v>
      </c>
      <c r="BV13" s="25">
        <v>725</v>
      </c>
      <c r="BW13" s="25">
        <v>969</v>
      </c>
      <c r="BX13" s="25">
        <v>998</v>
      </c>
    </row>
    <row r="14" spans="1:76" ht="17.149999999999999" customHeight="1" thickBot="1" x14ac:dyDescent="0.35">
      <c r="C14" s="36" t="s">
        <v>120</v>
      </c>
      <c r="D14" s="25">
        <v>348</v>
      </c>
      <c r="E14" s="25">
        <v>419</v>
      </c>
      <c r="F14" s="25">
        <v>315</v>
      </c>
      <c r="G14" s="25">
        <v>419</v>
      </c>
      <c r="H14" s="25">
        <v>397</v>
      </c>
      <c r="I14" s="25">
        <v>401</v>
      </c>
      <c r="J14" s="25">
        <v>293</v>
      </c>
      <c r="K14" s="25">
        <v>502</v>
      </c>
      <c r="L14" s="25">
        <v>439</v>
      </c>
      <c r="M14" s="25">
        <v>474</v>
      </c>
      <c r="N14" s="25">
        <v>394</v>
      </c>
      <c r="O14" s="25">
        <v>571</v>
      </c>
      <c r="P14" s="25">
        <v>617</v>
      </c>
      <c r="Q14" s="25">
        <v>553</v>
      </c>
      <c r="R14" s="25">
        <v>427</v>
      </c>
      <c r="S14" s="25">
        <v>613</v>
      </c>
      <c r="T14" s="25">
        <v>612</v>
      </c>
      <c r="U14" s="25">
        <v>598</v>
      </c>
      <c r="V14" s="25">
        <v>419</v>
      </c>
      <c r="W14" s="25">
        <v>596</v>
      </c>
      <c r="X14" s="25">
        <v>610</v>
      </c>
      <c r="Y14" s="25">
        <v>598</v>
      </c>
      <c r="Z14" s="25">
        <v>518</v>
      </c>
      <c r="AA14" s="25">
        <v>802</v>
      </c>
      <c r="AB14" s="25">
        <v>707</v>
      </c>
      <c r="AC14" s="25">
        <v>725</v>
      </c>
      <c r="AD14" s="25">
        <v>582</v>
      </c>
      <c r="AE14" s="25">
        <v>801</v>
      </c>
      <c r="AF14" s="25">
        <v>747</v>
      </c>
      <c r="AG14" s="25">
        <v>736</v>
      </c>
      <c r="AH14" s="25">
        <v>613</v>
      </c>
      <c r="AI14" s="25">
        <v>803</v>
      </c>
      <c r="AJ14" s="25">
        <v>760</v>
      </c>
      <c r="AK14" s="25">
        <v>813</v>
      </c>
      <c r="AL14" s="25">
        <v>578</v>
      </c>
      <c r="AM14" s="25">
        <v>784</v>
      </c>
      <c r="AN14" s="25">
        <v>725</v>
      </c>
      <c r="AO14" s="25">
        <v>845</v>
      </c>
      <c r="AP14" s="25">
        <v>664</v>
      </c>
      <c r="AQ14" s="25">
        <v>806</v>
      </c>
      <c r="AR14" s="25">
        <v>781</v>
      </c>
      <c r="AS14" s="25">
        <v>685</v>
      </c>
      <c r="AT14" s="25">
        <v>512</v>
      </c>
      <c r="AU14" s="25">
        <v>771</v>
      </c>
      <c r="AV14" s="25">
        <v>738</v>
      </c>
      <c r="AW14" s="25">
        <v>822</v>
      </c>
      <c r="AX14" s="25">
        <v>597</v>
      </c>
      <c r="AY14" s="25">
        <v>832</v>
      </c>
      <c r="AZ14" s="25">
        <v>725</v>
      </c>
      <c r="BA14" s="25">
        <v>761</v>
      </c>
      <c r="BB14" s="25">
        <v>617</v>
      </c>
      <c r="BC14" s="25">
        <v>849</v>
      </c>
      <c r="BD14" s="25">
        <v>685</v>
      </c>
      <c r="BE14" s="25">
        <v>443</v>
      </c>
      <c r="BF14" s="25">
        <v>731</v>
      </c>
      <c r="BG14" s="25">
        <v>773</v>
      </c>
      <c r="BH14" s="25">
        <v>722</v>
      </c>
      <c r="BI14" s="25">
        <v>766</v>
      </c>
      <c r="BJ14" s="25">
        <v>542</v>
      </c>
      <c r="BK14" s="25">
        <v>700</v>
      </c>
      <c r="BL14" s="25">
        <v>712</v>
      </c>
      <c r="BM14" s="25">
        <v>758</v>
      </c>
      <c r="BN14" s="25">
        <v>588</v>
      </c>
      <c r="BO14" s="25">
        <v>790</v>
      </c>
      <c r="BP14" s="25">
        <v>781</v>
      </c>
      <c r="BQ14" s="25">
        <v>838</v>
      </c>
      <c r="BR14" s="25">
        <v>685</v>
      </c>
      <c r="BS14" s="25">
        <v>891</v>
      </c>
      <c r="BT14" s="25">
        <v>936</v>
      </c>
      <c r="BU14" s="25">
        <v>935</v>
      </c>
      <c r="BV14" s="25">
        <v>696</v>
      </c>
      <c r="BW14" s="25">
        <v>794</v>
      </c>
      <c r="BX14" s="25">
        <v>820</v>
      </c>
    </row>
    <row r="15" spans="1:76" ht="17.149999999999999" customHeight="1" thickBot="1" x14ac:dyDescent="0.35">
      <c r="C15" s="36" t="s">
        <v>121</v>
      </c>
      <c r="D15" s="25">
        <v>66</v>
      </c>
      <c r="E15" s="25">
        <v>63</v>
      </c>
      <c r="F15" s="25">
        <v>38</v>
      </c>
      <c r="G15" s="25">
        <v>56</v>
      </c>
      <c r="H15" s="25">
        <v>40</v>
      </c>
      <c r="I15" s="25">
        <v>70</v>
      </c>
      <c r="J15" s="25">
        <v>41</v>
      </c>
      <c r="K15" s="25">
        <v>61</v>
      </c>
      <c r="L15" s="25">
        <v>59</v>
      </c>
      <c r="M15" s="25">
        <v>56</v>
      </c>
      <c r="N15" s="25">
        <v>32</v>
      </c>
      <c r="O15" s="25">
        <v>73</v>
      </c>
      <c r="P15" s="25">
        <v>60</v>
      </c>
      <c r="Q15" s="25">
        <v>78</v>
      </c>
      <c r="R15" s="25">
        <v>56</v>
      </c>
      <c r="S15" s="25">
        <v>105</v>
      </c>
      <c r="T15" s="25">
        <v>87</v>
      </c>
      <c r="U15" s="25">
        <v>106</v>
      </c>
      <c r="V15" s="25">
        <v>63</v>
      </c>
      <c r="W15" s="25">
        <v>79</v>
      </c>
      <c r="X15" s="25">
        <v>92</v>
      </c>
      <c r="Y15" s="25">
        <v>96</v>
      </c>
      <c r="Z15" s="25">
        <v>71</v>
      </c>
      <c r="AA15" s="25">
        <v>115</v>
      </c>
      <c r="AB15" s="25">
        <v>78</v>
      </c>
      <c r="AC15" s="25">
        <v>121</v>
      </c>
      <c r="AD15" s="25">
        <v>80</v>
      </c>
      <c r="AE15" s="25">
        <v>117</v>
      </c>
      <c r="AF15" s="25">
        <v>123</v>
      </c>
      <c r="AG15" s="25">
        <v>112</v>
      </c>
      <c r="AH15" s="25">
        <v>91</v>
      </c>
      <c r="AI15" s="25">
        <v>141</v>
      </c>
      <c r="AJ15" s="25">
        <v>144</v>
      </c>
      <c r="AK15" s="25">
        <v>158</v>
      </c>
      <c r="AL15" s="25">
        <v>115</v>
      </c>
      <c r="AM15" s="25">
        <v>163</v>
      </c>
      <c r="AN15" s="25">
        <v>128</v>
      </c>
      <c r="AO15" s="25">
        <v>131</v>
      </c>
      <c r="AP15" s="25">
        <v>91</v>
      </c>
      <c r="AQ15" s="25">
        <v>132</v>
      </c>
      <c r="AR15" s="25">
        <v>141</v>
      </c>
      <c r="AS15" s="25">
        <v>170</v>
      </c>
      <c r="AT15" s="25">
        <v>101</v>
      </c>
      <c r="AU15" s="25">
        <v>149</v>
      </c>
      <c r="AV15" s="25">
        <v>148</v>
      </c>
      <c r="AW15" s="25">
        <v>206</v>
      </c>
      <c r="AX15" s="25">
        <v>126</v>
      </c>
      <c r="AY15" s="25">
        <v>153</v>
      </c>
      <c r="AZ15" s="25">
        <v>143</v>
      </c>
      <c r="BA15" s="25">
        <v>139</v>
      </c>
      <c r="BB15" s="25">
        <v>103</v>
      </c>
      <c r="BC15" s="25">
        <v>170</v>
      </c>
      <c r="BD15" s="25">
        <v>131</v>
      </c>
      <c r="BE15" s="25">
        <v>80</v>
      </c>
      <c r="BF15" s="25">
        <v>133</v>
      </c>
      <c r="BG15" s="25">
        <v>150</v>
      </c>
      <c r="BH15" s="25">
        <v>137</v>
      </c>
      <c r="BI15" s="25">
        <v>130</v>
      </c>
      <c r="BJ15" s="25">
        <v>123</v>
      </c>
      <c r="BK15" s="25">
        <v>140</v>
      </c>
      <c r="BL15" s="25">
        <v>118</v>
      </c>
      <c r="BM15" s="25">
        <v>118</v>
      </c>
      <c r="BN15" s="25">
        <v>104</v>
      </c>
      <c r="BO15" s="25">
        <v>134</v>
      </c>
      <c r="BP15" s="25">
        <v>137</v>
      </c>
      <c r="BQ15" s="25">
        <v>147</v>
      </c>
      <c r="BR15" s="25">
        <v>100</v>
      </c>
      <c r="BS15" s="25">
        <v>125</v>
      </c>
      <c r="BT15" s="25">
        <v>104</v>
      </c>
      <c r="BU15" s="25">
        <v>155</v>
      </c>
      <c r="BV15" s="25">
        <v>88</v>
      </c>
      <c r="BW15" s="25">
        <v>156</v>
      </c>
      <c r="BX15" s="25">
        <v>133</v>
      </c>
    </row>
    <row r="16" spans="1:76" ht="17.149999999999999" customHeight="1" thickBot="1" x14ac:dyDescent="0.35">
      <c r="C16" s="36" t="s">
        <v>122</v>
      </c>
      <c r="D16" s="25">
        <v>122</v>
      </c>
      <c r="E16" s="25">
        <v>139</v>
      </c>
      <c r="F16" s="25">
        <v>87</v>
      </c>
      <c r="G16" s="25">
        <v>140</v>
      </c>
      <c r="H16" s="25">
        <v>128</v>
      </c>
      <c r="I16" s="25">
        <v>141</v>
      </c>
      <c r="J16" s="25">
        <v>119</v>
      </c>
      <c r="K16" s="25">
        <v>160</v>
      </c>
      <c r="L16" s="25">
        <v>143</v>
      </c>
      <c r="M16" s="25">
        <v>168</v>
      </c>
      <c r="N16" s="25">
        <v>137</v>
      </c>
      <c r="O16" s="25">
        <v>197</v>
      </c>
      <c r="P16" s="25">
        <v>200</v>
      </c>
      <c r="Q16" s="25">
        <v>172</v>
      </c>
      <c r="R16" s="25">
        <v>180</v>
      </c>
      <c r="S16" s="25">
        <v>192</v>
      </c>
      <c r="T16" s="25">
        <v>236</v>
      </c>
      <c r="U16" s="25">
        <v>272</v>
      </c>
      <c r="V16" s="25">
        <v>191</v>
      </c>
      <c r="W16" s="25">
        <v>260</v>
      </c>
      <c r="X16" s="25">
        <v>301</v>
      </c>
      <c r="Y16" s="25">
        <v>284</v>
      </c>
      <c r="Z16" s="25">
        <v>227</v>
      </c>
      <c r="AA16" s="25">
        <v>356</v>
      </c>
      <c r="AB16" s="25">
        <v>282</v>
      </c>
      <c r="AC16" s="25">
        <v>361</v>
      </c>
      <c r="AD16" s="25">
        <v>238</v>
      </c>
      <c r="AE16" s="25">
        <v>399</v>
      </c>
      <c r="AF16" s="25">
        <v>350</v>
      </c>
      <c r="AG16" s="25">
        <v>375</v>
      </c>
      <c r="AH16" s="25">
        <v>334</v>
      </c>
      <c r="AI16" s="25">
        <v>399</v>
      </c>
      <c r="AJ16" s="25">
        <v>349</v>
      </c>
      <c r="AK16" s="25">
        <v>371</v>
      </c>
      <c r="AL16" s="25">
        <v>281</v>
      </c>
      <c r="AM16" s="25">
        <v>328</v>
      </c>
      <c r="AN16" s="25">
        <v>324</v>
      </c>
      <c r="AO16" s="25">
        <v>347</v>
      </c>
      <c r="AP16" s="25">
        <v>290</v>
      </c>
      <c r="AQ16" s="25">
        <v>372</v>
      </c>
      <c r="AR16" s="25">
        <v>378</v>
      </c>
      <c r="AS16" s="25">
        <v>351</v>
      </c>
      <c r="AT16" s="25">
        <v>242</v>
      </c>
      <c r="AU16" s="25">
        <v>349</v>
      </c>
      <c r="AV16" s="25">
        <v>258</v>
      </c>
      <c r="AW16" s="25">
        <v>381</v>
      </c>
      <c r="AX16" s="25">
        <v>260</v>
      </c>
      <c r="AY16" s="25">
        <v>375</v>
      </c>
      <c r="AZ16" s="25">
        <v>320</v>
      </c>
      <c r="BA16" s="25">
        <v>356</v>
      </c>
      <c r="BB16" s="25">
        <v>281</v>
      </c>
      <c r="BC16" s="25">
        <v>368</v>
      </c>
      <c r="BD16" s="25">
        <v>294</v>
      </c>
      <c r="BE16" s="25">
        <v>207</v>
      </c>
      <c r="BF16" s="25">
        <v>334</v>
      </c>
      <c r="BG16" s="25">
        <v>392</v>
      </c>
      <c r="BH16" s="25">
        <v>343</v>
      </c>
      <c r="BI16" s="25">
        <v>350</v>
      </c>
      <c r="BJ16" s="25">
        <v>251</v>
      </c>
      <c r="BK16" s="25">
        <v>305</v>
      </c>
      <c r="BL16" s="25">
        <v>300</v>
      </c>
      <c r="BM16" s="25">
        <v>301</v>
      </c>
      <c r="BN16" s="25">
        <v>245</v>
      </c>
      <c r="BO16" s="25">
        <v>315</v>
      </c>
      <c r="BP16" s="25">
        <v>289</v>
      </c>
      <c r="BQ16" s="25">
        <v>396</v>
      </c>
      <c r="BR16" s="25">
        <v>251</v>
      </c>
      <c r="BS16" s="25">
        <v>366</v>
      </c>
      <c r="BT16" s="25">
        <v>352</v>
      </c>
      <c r="BU16" s="25">
        <v>366</v>
      </c>
      <c r="BV16" s="25">
        <v>264</v>
      </c>
      <c r="BW16" s="25">
        <v>354</v>
      </c>
      <c r="BX16" s="25">
        <v>327</v>
      </c>
    </row>
    <row r="17" spans="3:76" ht="17.149999999999999" customHeight="1" thickBot="1" x14ac:dyDescent="0.35">
      <c r="C17" s="36" t="s">
        <v>123</v>
      </c>
      <c r="D17" s="25">
        <v>520</v>
      </c>
      <c r="E17" s="25">
        <v>450</v>
      </c>
      <c r="F17" s="25">
        <v>352</v>
      </c>
      <c r="G17" s="25">
        <v>414</v>
      </c>
      <c r="H17" s="25">
        <v>457</v>
      </c>
      <c r="I17" s="25">
        <v>547</v>
      </c>
      <c r="J17" s="25">
        <v>390</v>
      </c>
      <c r="K17" s="25">
        <v>569</v>
      </c>
      <c r="L17" s="25">
        <v>490</v>
      </c>
      <c r="M17" s="25">
        <v>602</v>
      </c>
      <c r="N17" s="25">
        <v>504</v>
      </c>
      <c r="O17" s="25">
        <v>589</v>
      </c>
      <c r="P17" s="25">
        <v>652</v>
      </c>
      <c r="Q17" s="25">
        <v>719</v>
      </c>
      <c r="R17" s="25">
        <v>493</v>
      </c>
      <c r="S17" s="25">
        <v>688</v>
      </c>
      <c r="T17" s="25">
        <v>663</v>
      </c>
      <c r="U17" s="25">
        <v>665</v>
      </c>
      <c r="V17" s="25">
        <v>535</v>
      </c>
      <c r="W17" s="25">
        <v>740</v>
      </c>
      <c r="X17" s="25">
        <v>816</v>
      </c>
      <c r="Y17" s="25">
        <v>742</v>
      </c>
      <c r="Z17" s="25">
        <v>519</v>
      </c>
      <c r="AA17" s="25">
        <v>857</v>
      </c>
      <c r="AB17" s="25">
        <v>722</v>
      </c>
      <c r="AC17" s="25">
        <v>764</v>
      </c>
      <c r="AD17" s="25">
        <v>616</v>
      </c>
      <c r="AE17" s="25">
        <v>1026</v>
      </c>
      <c r="AF17" s="25">
        <v>811</v>
      </c>
      <c r="AG17" s="25">
        <v>851</v>
      </c>
      <c r="AH17" s="25">
        <v>876</v>
      </c>
      <c r="AI17" s="25">
        <v>965</v>
      </c>
      <c r="AJ17" s="25">
        <v>852</v>
      </c>
      <c r="AK17" s="25">
        <v>866</v>
      </c>
      <c r="AL17" s="25">
        <v>730</v>
      </c>
      <c r="AM17" s="25">
        <v>975</v>
      </c>
      <c r="AN17" s="25">
        <v>836</v>
      </c>
      <c r="AO17" s="25">
        <v>1070</v>
      </c>
      <c r="AP17" s="25">
        <v>802</v>
      </c>
      <c r="AQ17" s="25">
        <v>1016</v>
      </c>
      <c r="AR17" s="25">
        <v>1073</v>
      </c>
      <c r="AS17" s="25">
        <v>1011</v>
      </c>
      <c r="AT17" s="25">
        <v>706</v>
      </c>
      <c r="AU17" s="25">
        <v>1014</v>
      </c>
      <c r="AV17" s="25">
        <v>940</v>
      </c>
      <c r="AW17" s="25">
        <v>1053</v>
      </c>
      <c r="AX17" s="25">
        <v>717</v>
      </c>
      <c r="AY17" s="25">
        <v>1041</v>
      </c>
      <c r="AZ17" s="25">
        <v>1001</v>
      </c>
      <c r="BA17" s="25">
        <v>991</v>
      </c>
      <c r="BB17" s="25">
        <v>825</v>
      </c>
      <c r="BC17" s="25">
        <v>1005</v>
      </c>
      <c r="BD17" s="25">
        <v>791</v>
      </c>
      <c r="BE17" s="25">
        <v>462</v>
      </c>
      <c r="BF17" s="25">
        <v>861</v>
      </c>
      <c r="BG17" s="25">
        <v>1087</v>
      </c>
      <c r="BH17" s="25">
        <v>866</v>
      </c>
      <c r="BI17" s="25">
        <v>1079</v>
      </c>
      <c r="BJ17" s="25">
        <v>666</v>
      </c>
      <c r="BK17" s="25">
        <v>934</v>
      </c>
      <c r="BL17" s="25">
        <v>877</v>
      </c>
      <c r="BM17" s="25">
        <v>856</v>
      </c>
      <c r="BN17" s="25">
        <v>754</v>
      </c>
      <c r="BO17" s="25">
        <v>1001</v>
      </c>
      <c r="BP17" s="25">
        <v>936</v>
      </c>
      <c r="BQ17" s="25">
        <v>956</v>
      </c>
      <c r="BR17" s="25">
        <v>792</v>
      </c>
      <c r="BS17" s="25">
        <v>968</v>
      </c>
      <c r="BT17" s="25">
        <v>1090</v>
      </c>
      <c r="BU17" s="25">
        <v>1085</v>
      </c>
      <c r="BV17" s="25">
        <v>801</v>
      </c>
      <c r="BW17" s="25">
        <v>1083</v>
      </c>
      <c r="BX17" s="25">
        <v>1035</v>
      </c>
    </row>
    <row r="18" spans="3:76" ht="17.149999999999999" customHeight="1" thickBot="1" x14ac:dyDescent="0.35">
      <c r="C18" s="36" t="s">
        <v>124</v>
      </c>
      <c r="D18" s="25">
        <v>114</v>
      </c>
      <c r="E18" s="25">
        <v>125</v>
      </c>
      <c r="F18" s="25">
        <v>107</v>
      </c>
      <c r="G18" s="25">
        <v>126</v>
      </c>
      <c r="H18" s="25">
        <v>121</v>
      </c>
      <c r="I18" s="25">
        <v>170</v>
      </c>
      <c r="J18" s="25">
        <v>128</v>
      </c>
      <c r="K18" s="25">
        <v>178</v>
      </c>
      <c r="L18" s="25">
        <v>129</v>
      </c>
      <c r="M18" s="25">
        <v>169</v>
      </c>
      <c r="N18" s="25">
        <v>158</v>
      </c>
      <c r="O18" s="25">
        <v>188</v>
      </c>
      <c r="P18" s="25">
        <v>176</v>
      </c>
      <c r="Q18" s="25">
        <v>153</v>
      </c>
      <c r="R18" s="25">
        <v>148</v>
      </c>
      <c r="S18" s="25">
        <v>170</v>
      </c>
      <c r="T18" s="25">
        <v>183</v>
      </c>
      <c r="U18" s="25">
        <v>184</v>
      </c>
      <c r="V18" s="25">
        <v>142</v>
      </c>
      <c r="W18" s="25">
        <v>190</v>
      </c>
      <c r="X18" s="25">
        <v>245</v>
      </c>
      <c r="Y18" s="25">
        <v>219</v>
      </c>
      <c r="Z18" s="25">
        <v>153</v>
      </c>
      <c r="AA18" s="25">
        <v>224</v>
      </c>
      <c r="AB18" s="25">
        <v>185</v>
      </c>
      <c r="AC18" s="25">
        <v>217</v>
      </c>
      <c r="AD18" s="25">
        <v>170</v>
      </c>
      <c r="AE18" s="25">
        <v>228</v>
      </c>
      <c r="AF18" s="25">
        <v>289</v>
      </c>
      <c r="AG18" s="25">
        <v>269</v>
      </c>
      <c r="AH18" s="25">
        <v>185</v>
      </c>
      <c r="AI18" s="25">
        <v>276</v>
      </c>
      <c r="AJ18" s="25">
        <v>239</v>
      </c>
      <c r="AK18" s="25">
        <v>316</v>
      </c>
      <c r="AL18" s="25">
        <v>211</v>
      </c>
      <c r="AM18" s="25">
        <v>303</v>
      </c>
      <c r="AN18" s="25">
        <v>266</v>
      </c>
      <c r="AO18" s="25">
        <v>316</v>
      </c>
      <c r="AP18" s="25">
        <v>220</v>
      </c>
      <c r="AQ18" s="25">
        <v>313</v>
      </c>
      <c r="AR18" s="25">
        <v>271</v>
      </c>
      <c r="AS18" s="25">
        <v>333</v>
      </c>
      <c r="AT18" s="25">
        <v>180</v>
      </c>
      <c r="AU18" s="25">
        <v>335</v>
      </c>
      <c r="AV18" s="25">
        <v>274</v>
      </c>
      <c r="AW18" s="25">
        <v>258</v>
      </c>
      <c r="AX18" s="25">
        <v>199</v>
      </c>
      <c r="AY18" s="25">
        <v>319</v>
      </c>
      <c r="AZ18" s="25">
        <v>276</v>
      </c>
      <c r="BA18" s="25">
        <v>264</v>
      </c>
      <c r="BB18" s="25">
        <v>198</v>
      </c>
      <c r="BC18" s="25">
        <v>315</v>
      </c>
      <c r="BD18" s="25">
        <v>261</v>
      </c>
      <c r="BE18" s="25">
        <v>217</v>
      </c>
      <c r="BF18" s="25">
        <v>263</v>
      </c>
      <c r="BG18" s="25">
        <v>282</v>
      </c>
      <c r="BH18" s="25">
        <v>272</v>
      </c>
      <c r="BI18" s="25">
        <v>301</v>
      </c>
      <c r="BJ18" s="25">
        <v>200</v>
      </c>
      <c r="BK18" s="25">
        <v>298</v>
      </c>
      <c r="BL18" s="25">
        <v>310</v>
      </c>
      <c r="BM18" s="25">
        <v>292</v>
      </c>
      <c r="BN18" s="25">
        <v>245</v>
      </c>
      <c r="BO18" s="25">
        <v>322</v>
      </c>
      <c r="BP18" s="25">
        <v>282</v>
      </c>
      <c r="BQ18" s="25">
        <v>236</v>
      </c>
      <c r="BR18" s="25">
        <v>290</v>
      </c>
      <c r="BS18" s="25">
        <v>385</v>
      </c>
      <c r="BT18" s="25">
        <v>337</v>
      </c>
      <c r="BU18" s="25">
        <v>373</v>
      </c>
      <c r="BV18" s="25">
        <v>239</v>
      </c>
      <c r="BW18" s="25">
        <v>310</v>
      </c>
      <c r="BX18" s="25">
        <v>297</v>
      </c>
    </row>
    <row r="19" spans="3:76" ht="17.149999999999999" customHeight="1" thickBot="1" x14ac:dyDescent="0.35">
      <c r="C19" s="36" t="s">
        <v>125</v>
      </c>
      <c r="D19" s="25">
        <v>36</v>
      </c>
      <c r="E19" s="25">
        <v>34</v>
      </c>
      <c r="F19" s="25">
        <v>22</v>
      </c>
      <c r="G19" s="25">
        <v>34</v>
      </c>
      <c r="H19" s="25">
        <v>31</v>
      </c>
      <c r="I19" s="25">
        <v>42</v>
      </c>
      <c r="J19" s="25">
        <v>24</v>
      </c>
      <c r="K19" s="25">
        <v>46</v>
      </c>
      <c r="L19" s="25">
        <v>33</v>
      </c>
      <c r="M19" s="25">
        <v>29</v>
      </c>
      <c r="N19" s="25">
        <v>33</v>
      </c>
      <c r="O19" s="25">
        <v>38</v>
      </c>
      <c r="P19" s="25">
        <v>69</v>
      </c>
      <c r="Q19" s="25">
        <v>48</v>
      </c>
      <c r="R19" s="25">
        <v>21</v>
      </c>
      <c r="S19" s="25">
        <v>42</v>
      </c>
      <c r="T19" s="25">
        <v>32</v>
      </c>
      <c r="U19" s="25">
        <v>31</v>
      </c>
      <c r="V19" s="25">
        <v>33</v>
      </c>
      <c r="W19" s="25">
        <v>46</v>
      </c>
      <c r="X19" s="25">
        <v>61</v>
      </c>
      <c r="Y19" s="25">
        <v>53</v>
      </c>
      <c r="Z19" s="25">
        <v>41</v>
      </c>
      <c r="AA19" s="25">
        <v>45</v>
      </c>
      <c r="AB19" s="25">
        <v>46</v>
      </c>
      <c r="AC19" s="25">
        <v>66</v>
      </c>
      <c r="AD19" s="25">
        <v>48</v>
      </c>
      <c r="AE19" s="25">
        <v>72</v>
      </c>
      <c r="AF19" s="25">
        <v>44</v>
      </c>
      <c r="AG19" s="25">
        <v>62</v>
      </c>
      <c r="AH19" s="25">
        <v>49</v>
      </c>
      <c r="AI19" s="25">
        <v>50</v>
      </c>
      <c r="AJ19" s="25">
        <v>74</v>
      </c>
      <c r="AK19" s="25">
        <v>62</v>
      </c>
      <c r="AL19" s="25">
        <v>46</v>
      </c>
      <c r="AM19" s="25">
        <v>70</v>
      </c>
      <c r="AN19" s="25">
        <v>65</v>
      </c>
      <c r="AO19" s="25">
        <v>76</v>
      </c>
      <c r="AP19" s="25">
        <v>54</v>
      </c>
      <c r="AQ19" s="25">
        <v>76</v>
      </c>
      <c r="AR19" s="25">
        <v>87</v>
      </c>
      <c r="AS19" s="25">
        <v>99</v>
      </c>
      <c r="AT19" s="25">
        <v>65</v>
      </c>
      <c r="AU19" s="25">
        <v>105</v>
      </c>
      <c r="AV19" s="25">
        <v>118</v>
      </c>
      <c r="AW19" s="25">
        <v>98</v>
      </c>
      <c r="AX19" s="25">
        <v>53</v>
      </c>
      <c r="AY19" s="25">
        <v>101</v>
      </c>
      <c r="AZ19" s="25">
        <v>109</v>
      </c>
      <c r="BA19" s="25">
        <v>148</v>
      </c>
      <c r="BB19" s="25">
        <v>83</v>
      </c>
      <c r="BC19" s="25">
        <v>128</v>
      </c>
      <c r="BD19" s="25">
        <v>115</v>
      </c>
      <c r="BE19" s="25">
        <v>67</v>
      </c>
      <c r="BF19" s="25">
        <v>118</v>
      </c>
      <c r="BG19" s="25">
        <v>116</v>
      </c>
      <c r="BH19" s="25">
        <v>127</v>
      </c>
      <c r="BI19" s="25">
        <v>124</v>
      </c>
      <c r="BJ19" s="25">
        <v>100</v>
      </c>
      <c r="BK19" s="25">
        <v>109</v>
      </c>
      <c r="BL19" s="25">
        <v>108</v>
      </c>
      <c r="BM19" s="25">
        <v>95</v>
      </c>
      <c r="BN19" s="25">
        <v>77</v>
      </c>
      <c r="BO19" s="25">
        <v>119</v>
      </c>
      <c r="BP19" s="25">
        <v>156</v>
      </c>
      <c r="BQ19" s="25">
        <v>159</v>
      </c>
      <c r="BR19" s="25">
        <v>91</v>
      </c>
      <c r="BS19" s="25">
        <v>120</v>
      </c>
      <c r="BT19" s="25">
        <v>143</v>
      </c>
      <c r="BU19" s="25">
        <v>155</v>
      </c>
      <c r="BV19" s="25">
        <v>108</v>
      </c>
      <c r="BW19" s="25">
        <v>153</v>
      </c>
      <c r="BX19" s="25">
        <v>145</v>
      </c>
    </row>
    <row r="20" spans="3:76" ht="17.149999999999999" customHeight="1" thickBot="1" x14ac:dyDescent="0.35">
      <c r="C20" s="36" t="s">
        <v>126</v>
      </c>
      <c r="D20" s="25">
        <v>136</v>
      </c>
      <c r="E20" s="25">
        <v>153</v>
      </c>
      <c r="F20" s="25">
        <v>109</v>
      </c>
      <c r="G20" s="25">
        <v>141</v>
      </c>
      <c r="H20" s="25">
        <v>161</v>
      </c>
      <c r="I20" s="25">
        <v>198</v>
      </c>
      <c r="J20" s="25">
        <v>114</v>
      </c>
      <c r="K20" s="25">
        <v>208</v>
      </c>
      <c r="L20" s="25">
        <v>151</v>
      </c>
      <c r="M20" s="25">
        <v>246</v>
      </c>
      <c r="N20" s="25">
        <v>179</v>
      </c>
      <c r="O20" s="25">
        <v>251</v>
      </c>
      <c r="P20" s="25">
        <v>230</v>
      </c>
      <c r="Q20" s="25">
        <v>260</v>
      </c>
      <c r="R20" s="25">
        <v>175</v>
      </c>
      <c r="S20" s="25">
        <v>262</v>
      </c>
      <c r="T20" s="25">
        <v>272</v>
      </c>
      <c r="U20" s="25">
        <v>281</v>
      </c>
      <c r="V20" s="25">
        <v>177</v>
      </c>
      <c r="W20" s="25">
        <v>282</v>
      </c>
      <c r="X20" s="25">
        <v>270</v>
      </c>
      <c r="Y20" s="25">
        <v>220</v>
      </c>
      <c r="Z20" s="25">
        <v>165</v>
      </c>
      <c r="AA20" s="25">
        <v>248</v>
      </c>
      <c r="AB20" s="25">
        <v>257</v>
      </c>
      <c r="AC20" s="25">
        <v>329</v>
      </c>
      <c r="AD20" s="25">
        <v>227</v>
      </c>
      <c r="AE20" s="25">
        <v>319</v>
      </c>
      <c r="AF20" s="25">
        <v>338</v>
      </c>
      <c r="AG20" s="25">
        <v>334</v>
      </c>
      <c r="AH20" s="25">
        <v>235</v>
      </c>
      <c r="AI20" s="25">
        <v>337</v>
      </c>
      <c r="AJ20" s="25">
        <v>319</v>
      </c>
      <c r="AK20" s="25">
        <v>325</v>
      </c>
      <c r="AL20" s="25">
        <v>278</v>
      </c>
      <c r="AM20" s="25">
        <v>365</v>
      </c>
      <c r="AN20" s="25">
        <v>346</v>
      </c>
      <c r="AO20" s="25">
        <v>344</v>
      </c>
      <c r="AP20" s="25">
        <v>229</v>
      </c>
      <c r="AQ20" s="25">
        <v>345</v>
      </c>
      <c r="AR20" s="25">
        <v>367</v>
      </c>
      <c r="AS20" s="25">
        <v>334</v>
      </c>
      <c r="AT20" s="25">
        <v>213</v>
      </c>
      <c r="AU20" s="25">
        <v>303</v>
      </c>
      <c r="AV20" s="25">
        <v>327</v>
      </c>
      <c r="AW20" s="25">
        <v>274</v>
      </c>
      <c r="AX20" s="25">
        <v>216</v>
      </c>
      <c r="AY20" s="25">
        <v>319</v>
      </c>
      <c r="AZ20" s="25">
        <v>356</v>
      </c>
      <c r="BA20" s="25">
        <v>290</v>
      </c>
      <c r="BB20" s="25">
        <v>215</v>
      </c>
      <c r="BC20" s="25">
        <v>339</v>
      </c>
      <c r="BD20" s="25">
        <v>218</v>
      </c>
      <c r="BE20" s="25">
        <v>152</v>
      </c>
      <c r="BF20" s="25">
        <v>250</v>
      </c>
      <c r="BG20" s="25">
        <v>328</v>
      </c>
      <c r="BH20" s="25">
        <v>304</v>
      </c>
      <c r="BI20" s="25">
        <v>320</v>
      </c>
      <c r="BJ20" s="25">
        <v>206</v>
      </c>
      <c r="BK20" s="25">
        <v>260</v>
      </c>
      <c r="BL20" s="25">
        <v>289</v>
      </c>
      <c r="BM20" s="25">
        <v>316</v>
      </c>
      <c r="BN20" s="25">
        <v>189</v>
      </c>
      <c r="BO20" s="25">
        <v>282</v>
      </c>
      <c r="BP20" s="25">
        <v>299</v>
      </c>
      <c r="BQ20" s="25">
        <v>322</v>
      </c>
      <c r="BR20" s="25">
        <v>240</v>
      </c>
      <c r="BS20" s="25">
        <v>294</v>
      </c>
      <c r="BT20" s="25">
        <v>297</v>
      </c>
      <c r="BU20" s="25">
        <v>311</v>
      </c>
      <c r="BV20" s="25">
        <v>210</v>
      </c>
      <c r="BW20" s="25">
        <v>304</v>
      </c>
      <c r="BX20" s="25">
        <v>312</v>
      </c>
    </row>
    <row r="21" spans="3:76" ht="17.149999999999999" customHeight="1" thickBot="1" x14ac:dyDescent="0.35">
      <c r="C21" s="36" t="s">
        <v>127</v>
      </c>
      <c r="D21" s="25">
        <v>18</v>
      </c>
      <c r="E21" s="25">
        <v>14</v>
      </c>
      <c r="F21" s="25">
        <v>6</v>
      </c>
      <c r="G21" s="25">
        <v>11</v>
      </c>
      <c r="H21" s="25">
        <v>16</v>
      </c>
      <c r="I21" s="25">
        <v>16</v>
      </c>
      <c r="J21" s="25">
        <v>27</v>
      </c>
      <c r="K21" s="25">
        <v>19</v>
      </c>
      <c r="L21" s="25">
        <v>15</v>
      </c>
      <c r="M21" s="25">
        <v>20</v>
      </c>
      <c r="N21" s="25">
        <v>17</v>
      </c>
      <c r="O21" s="25">
        <v>24</v>
      </c>
      <c r="P21" s="25">
        <v>16</v>
      </c>
      <c r="Q21" s="25">
        <v>14</v>
      </c>
      <c r="R21" s="25">
        <v>21</v>
      </c>
      <c r="S21" s="25">
        <v>30</v>
      </c>
      <c r="T21" s="25">
        <v>25</v>
      </c>
      <c r="U21" s="25">
        <v>29</v>
      </c>
      <c r="V21" s="25">
        <v>19</v>
      </c>
      <c r="W21" s="25">
        <v>21</v>
      </c>
      <c r="X21" s="25">
        <v>36</v>
      </c>
      <c r="Y21" s="25">
        <v>31</v>
      </c>
      <c r="Z21" s="25">
        <v>25</v>
      </c>
      <c r="AA21" s="25">
        <v>37</v>
      </c>
      <c r="AB21" s="25">
        <v>29</v>
      </c>
      <c r="AC21" s="25">
        <v>38</v>
      </c>
      <c r="AD21" s="25">
        <v>29</v>
      </c>
      <c r="AE21" s="25">
        <v>45</v>
      </c>
      <c r="AF21" s="25">
        <v>58</v>
      </c>
      <c r="AG21" s="25">
        <v>48</v>
      </c>
      <c r="AH21" s="25">
        <v>40</v>
      </c>
      <c r="AI21" s="25">
        <v>56</v>
      </c>
      <c r="AJ21" s="25">
        <v>36</v>
      </c>
      <c r="AK21" s="25">
        <v>39</v>
      </c>
      <c r="AL21" s="25">
        <v>29</v>
      </c>
      <c r="AM21" s="25">
        <v>40</v>
      </c>
      <c r="AN21" s="25">
        <v>43</v>
      </c>
      <c r="AO21" s="25">
        <v>28</v>
      </c>
      <c r="AP21" s="25">
        <v>31</v>
      </c>
      <c r="AQ21" s="25">
        <v>30</v>
      </c>
      <c r="AR21" s="25">
        <v>44</v>
      </c>
      <c r="AS21" s="25">
        <v>44</v>
      </c>
      <c r="AT21" s="25">
        <v>28</v>
      </c>
      <c r="AU21" s="25">
        <v>34</v>
      </c>
      <c r="AV21" s="25">
        <v>28</v>
      </c>
      <c r="AW21" s="25">
        <v>35</v>
      </c>
      <c r="AX21" s="25">
        <v>31</v>
      </c>
      <c r="AY21" s="25">
        <v>55</v>
      </c>
      <c r="AZ21" s="25">
        <v>37</v>
      </c>
      <c r="BA21" s="25">
        <v>45</v>
      </c>
      <c r="BB21" s="25">
        <v>28</v>
      </c>
      <c r="BC21" s="25">
        <v>27</v>
      </c>
      <c r="BD21" s="25">
        <v>35</v>
      </c>
      <c r="BE21" s="25">
        <v>19</v>
      </c>
      <c r="BF21" s="25">
        <v>30</v>
      </c>
      <c r="BG21" s="25">
        <v>34</v>
      </c>
      <c r="BH21" s="25">
        <v>43</v>
      </c>
      <c r="BI21" s="25">
        <v>37</v>
      </c>
      <c r="BJ21" s="25">
        <v>23</v>
      </c>
      <c r="BK21" s="25">
        <v>24</v>
      </c>
      <c r="BL21" s="25">
        <v>30</v>
      </c>
      <c r="BM21" s="25">
        <v>34</v>
      </c>
      <c r="BN21" s="25">
        <v>23</v>
      </c>
      <c r="BO21" s="25">
        <v>36</v>
      </c>
      <c r="BP21" s="25">
        <v>39</v>
      </c>
      <c r="BQ21" s="25">
        <v>38</v>
      </c>
      <c r="BR21" s="25">
        <v>34</v>
      </c>
      <c r="BS21" s="25">
        <v>25</v>
      </c>
      <c r="BT21" s="25">
        <v>35</v>
      </c>
      <c r="BU21" s="25">
        <v>35</v>
      </c>
      <c r="BV21" s="25">
        <v>26</v>
      </c>
      <c r="BW21" s="25">
        <v>30</v>
      </c>
      <c r="BX21" s="25">
        <v>40</v>
      </c>
    </row>
    <row r="22" spans="3:76" ht="17.149999999999999" customHeight="1" thickBot="1" x14ac:dyDescent="0.35">
      <c r="C22" s="37" t="s">
        <v>128</v>
      </c>
      <c r="D22" s="39">
        <f t="shared" ref="D22:AI22" si="0">SUM(D5:D21)</f>
        <v>3306</v>
      </c>
      <c r="E22" s="39">
        <f t="shared" si="0"/>
        <v>3393</v>
      </c>
      <c r="F22" s="39">
        <f t="shared" si="0"/>
        <v>2537</v>
      </c>
      <c r="G22" s="40">
        <f t="shared" si="0"/>
        <v>3441</v>
      </c>
      <c r="H22" s="39">
        <f t="shared" si="0"/>
        <v>3407</v>
      </c>
      <c r="I22" s="39">
        <f t="shared" si="0"/>
        <v>3968</v>
      </c>
      <c r="J22" s="39">
        <f t="shared" si="0"/>
        <v>2843</v>
      </c>
      <c r="K22" s="40">
        <f t="shared" si="0"/>
        <v>4275</v>
      </c>
      <c r="L22" s="39">
        <f t="shared" si="0"/>
        <v>3883</v>
      </c>
      <c r="M22" s="39">
        <f t="shared" si="0"/>
        <v>4263</v>
      </c>
      <c r="N22" s="39">
        <f t="shared" si="0"/>
        <v>3546</v>
      </c>
      <c r="O22" s="40">
        <f t="shared" si="0"/>
        <v>4791</v>
      </c>
      <c r="P22" s="39">
        <f t="shared" si="0"/>
        <v>4802</v>
      </c>
      <c r="Q22" s="39">
        <f t="shared" si="0"/>
        <v>4897</v>
      </c>
      <c r="R22" s="39">
        <f t="shared" si="0"/>
        <v>3772</v>
      </c>
      <c r="S22" s="40">
        <f t="shared" si="0"/>
        <v>5580</v>
      </c>
      <c r="T22" s="39">
        <f t="shared" si="0"/>
        <v>5500</v>
      </c>
      <c r="U22" s="39">
        <f t="shared" si="0"/>
        <v>5600</v>
      </c>
      <c r="V22" s="39">
        <f t="shared" si="0"/>
        <v>4097</v>
      </c>
      <c r="W22" s="40">
        <f t="shared" si="0"/>
        <v>5791</v>
      </c>
      <c r="X22" s="39">
        <f t="shared" si="0"/>
        <v>6095</v>
      </c>
      <c r="Y22" s="39">
        <f t="shared" si="0"/>
        <v>6032</v>
      </c>
      <c r="Z22" s="39">
        <f t="shared" si="0"/>
        <v>4432</v>
      </c>
      <c r="AA22" s="40">
        <f t="shared" si="0"/>
        <v>6724</v>
      </c>
      <c r="AB22" s="39">
        <f t="shared" si="0"/>
        <v>6179</v>
      </c>
      <c r="AC22" s="39">
        <f t="shared" si="0"/>
        <v>6639</v>
      </c>
      <c r="AD22" s="39">
        <f t="shared" si="0"/>
        <v>4998</v>
      </c>
      <c r="AE22" s="40">
        <f t="shared" si="0"/>
        <v>7378</v>
      </c>
      <c r="AF22" s="39">
        <f t="shared" si="0"/>
        <v>7150</v>
      </c>
      <c r="AG22" s="39">
        <f t="shared" si="0"/>
        <v>7101</v>
      </c>
      <c r="AH22" s="39">
        <f t="shared" si="0"/>
        <v>5922</v>
      </c>
      <c r="AI22" s="40">
        <f t="shared" si="0"/>
        <v>7941</v>
      </c>
      <c r="AJ22" s="39">
        <f t="shared" ref="AJ22:BM22" si="1">SUM(AJ5:AJ21)</f>
        <v>7381</v>
      </c>
      <c r="AK22" s="39">
        <f t="shared" si="1"/>
        <v>7471</v>
      </c>
      <c r="AL22" s="39">
        <f t="shared" si="1"/>
        <v>5640</v>
      </c>
      <c r="AM22" s="40">
        <f t="shared" si="1"/>
        <v>7612</v>
      </c>
      <c r="AN22" s="39">
        <f t="shared" si="1"/>
        <v>6844</v>
      </c>
      <c r="AO22" s="39">
        <f t="shared" si="1"/>
        <v>7942</v>
      </c>
      <c r="AP22" s="39">
        <f t="shared" si="1"/>
        <v>5748</v>
      </c>
      <c r="AQ22" s="40">
        <f t="shared" si="1"/>
        <v>7864</v>
      </c>
      <c r="AR22" s="39">
        <f t="shared" si="1"/>
        <v>7776</v>
      </c>
      <c r="AS22" s="39">
        <f t="shared" si="1"/>
        <v>7441</v>
      </c>
      <c r="AT22" s="39">
        <f t="shared" si="1"/>
        <v>5362</v>
      </c>
      <c r="AU22" s="40">
        <f t="shared" si="1"/>
        <v>7432</v>
      </c>
      <c r="AV22" s="39">
        <f t="shared" si="1"/>
        <v>7050</v>
      </c>
      <c r="AW22" s="39">
        <f t="shared" si="1"/>
        <v>7789</v>
      </c>
      <c r="AX22" s="39">
        <f t="shared" si="1"/>
        <v>5492</v>
      </c>
      <c r="AY22" s="40">
        <f t="shared" si="1"/>
        <v>7857</v>
      </c>
      <c r="AZ22" s="39">
        <f t="shared" si="1"/>
        <v>7545</v>
      </c>
      <c r="BA22" s="39">
        <f t="shared" si="1"/>
        <v>7303</v>
      </c>
      <c r="BB22" s="39">
        <f t="shared" si="1"/>
        <v>5753</v>
      </c>
      <c r="BC22" s="39">
        <f t="shared" si="1"/>
        <v>7763</v>
      </c>
      <c r="BD22" s="39">
        <f t="shared" si="1"/>
        <v>6286</v>
      </c>
      <c r="BE22" s="39">
        <f t="shared" si="1"/>
        <v>4387</v>
      </c>
      <c r="BF22" s="39">
        <f t="shared" si="1"/>
        <v>6981</v>
      </c>
      <c r="BG22" s="39">
        <f t="shared" si="1"/>
        <v>7530</v>
      </c>
      <c r="BH22" s="39">
        <f t="shared" si="1"/>
        <v>7006</v>
      </c>
      <c r="BI22" s="39">
        <f t="shared" si="1"/>
        <v>7264</v>
      </c>
      <c r="BJ22" s="39">
        <f t="shared" si="1"/>
        <v>5320</v>
      </c>
      <c r="BK22" s="39">
        <f t="shared" si="1"/>
        <v>6958</v>
      </c>
      <c r="BL22" s="39">
        <f t="shared" si="1"/>
        <v>6922</v>
      </c>
      <c r="BM22" s="39">
        <f t="shared" si="1"/>
        <v>6753</v>
      </c>
      <c r="BN22" s="39">
        <v>5489</v>
      </c>
      <c r="BO22" s="39">
        <v>7302</v>
      </c>
      <c r="BP22" s="39">
        <f>SUM(BP5:BP21)</f>
        <v>7004</v>
      </c>
      <c r="BQ22" s="39">
        <f>SUM(BQ5:BQ21)</f>
        <v>7151</v>
      </c>
      <c r="BR22" s="39">
        <f>SUM(BR5:BR21)</f>
        <v>5724</v>
      </c>
      <c r="BS22" s="39">
        <f>SUM(BS5:BS21)</f>
        <v>7401</v>
      </c>
      <c r="BT22" s="39">
        <v>7505</v>
      </c>
      <c r="BU22" s="39">
        <v>7808</v>
      </c>
      <c r="BV22" s="39">
        <v>5685</v>
      </c>
      <c r="BW22" s="39">
        <v>7508</v>
      </c>
      <c r="BX22" s="39">
        <v>7305</v>
      </c>
    </row>
    <row r="23" spans="3:76" x14ac:dyDescent="0.3">
      <c r="BJ23" s="57"/>
    </row>
    <row r="25" spans="3:76" ht="39" customHeight="1" x14ac:dyDescent="0.3">
      <c r="C25" s="13"/>
      <c r="D25" s="23" t="s">
        <v>229</v>
      </c>
      <c r="E25" s="23" t="s">
        <v>230</v>
      </c>
      <c r="F25" s="23" t="s">
        <v>231</v>
      </c>
      <c r="G25" s="41" t="s">
        <v>232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  <c r="BQ25" s="23" t="s">
        <v>266</v>
      </c>
      <c r="BR25" s="23" t="s">
        <v>267</v>
      </c>
      <c r="BS25" s="41" t="s">
        <v>268</v>
      </c>
      <c r="BT25" s="23" t="s">
        <v>269</v>
      </c>
    </row>
    <row r="26" spans="3:76" ht="17.149999999999999" customHeight="1" thickBot="1" x14ac:dyDescent="0.35">
      <c r="C26" s="36" t="s">
        <v>111</v>
      </c>
      <c r="D26" s="49">
        <f t="shared" ref="D26:D43" si="2">+(H5-D5)/D5</f>
        <v>0.14808917197452229</v>
      </c>
      <c r="E26" s="49">
        <f t="shared" ref="E26:E43" si="3">+(I5-E5)/E5</f>
        <v>0.28527607361963192</v>
      </c>
      <c r="F26" s="49">
        <f t="shared" ref="F26:F43" si="4">+(J5-F5)/F5</f>
        <v>0.25102880658436216</v>
      </c>
      <c r="G26" s="49">
        <f t="shared" ref="G26:G43" si="5">+(K5-G5)/G5</f>
        <v>0.18235294117647058</v>
      </c>
      <c r="H26" s="49">
        <f t="shared" ref="H26:H43" si="6">+(L5-H5)/H5</f>
        <v>8.8765603328710127E-2</v>
      </c>
      <c r="I26" s="49">
        <f t="shared" ref="I26:I43" si="7">+(M5-I5)/I5</f>
        <v>0</v>
      </c>
      <c r="J26" s="49">
        <f t="shared" ref="J26:J43" si="8">+(N5-J5)/J5</f>
        <v>0.1118421052631579</v>
      </c>
      <c r="K26" s="49">
        <f t="shared" ref="K26:K43" si="9">+(O5-K5)/K5</f>
        <v>0.26741293532338306</v>
      </c>
      <c r="L26" s="49">
        <f t="shared" ref="L26:L43" si="10">+(P5-L5)/L5</f>
        <v>0.2929936305732484</v>
      </c>
      <c r="M26" s="49">
        <f t="shared" ref="M26:M43" si="11">+(Q5-M5)/M5</f>
        <v>0.21121718377088305</v>
      </c>
      <c r="N26" s="49">
        <f t="shared" ref="N26:N43" si="12">+(R5-N5)/N5</f>
        <v>0.15828402366863906</v>
      </c>
      <c r="O26" s="49">
        <f t="shared" ref="O26:O43" si="13">+(S5-O5)/O5</f>
        <v>0.18743866535819431</v>
      </c>
      <c r="P26" s="49">
        <f t="shared" ref="P26:P43" si="14">+(T5-P5)/P5</f>
        <v>0.24039408866995074</v>
      </c>
      <c r="Q26" s="49">
        <f t="shared" ref="Q26:Q43" si="15">+(U5-Q5)/Q5</f>
        <v>0.14088669950738916</v>
      </c>
      <c r="R26" s="49">
        <f t="shared" ref="R26:R43" si="16">+(V5-R5)/R5</f>
        <v>0.11877394636015326</v>
      </c>
      <c r="S26" s="49">
        <f t="shared" ref="S26:S43" si="17">+(W5-S5)/S5</f>
        <v>7.43801652892562E-2</v>
      </c>
      <c r="T26" s="49">
        <f t="shared" ref="T26:T43" si="18">+(X5-T5)/T5</f>
        <v>8.6576648133439238E-2</v>
      </c>
      <c r="U26" s="49">
        <f t="shared" ref="U26:U43" si="19">+(Y5-U5)/U5</f>
        <v>0.25474956822107081</v>
      </c>
      <c r="V26" s="49">
        <f t="shared" ref="V26:V43" si="20">+(Z5-V5)/V5</f>
        <v>0.11872146118721461</v>
      </c>
      <c r="W26" s="49">
        <f t="shared" ref="W26:W43" si="21">+(AA5-W5)/W5</f>
        <v>0.11</v>
      </c>
      <c r="X26" s="49">
        <f t="shared" ref="X26:X43" si="22">+(AB5-X5)/X5</f>
        <v>-1.2426900584795321E-2</v>
      </c>
      <c r="Y26" s="49">
        <f t="shared" ref="Y26:Y43" si="23">+(AC5-Y5)/Y5</f>
        <v>-5.712319339298004E-2</v>
      </c>
      <c r="Z26" s="49">
        <f t="shared" ref="Z26:Z43" si="24">+(AD5-Z5)/Z5</f>
        <v>3.8775510204081633E-2</v>
      </c>
      <c r="AA26" s="49">
        <f t="shared" ref="AA26:AA43" si="25">+(AE5-AA5)/AA5</f>
        <v>0.10117810117810118</v>
      </c>
      <c r="AB26" s="49">
        <f t="shared" ref="AB26:AB43" si="26">+(AF5-AB5)/AB5</f>
        <v>0.21243523316062177</v>
      </c>
      <c r="AC26" s="49">
        <f t="shared" ref="AC26:AC43" si="27">+(AG5-AC5)/AC5</f>
        <v>0.21824817518248174</v>
      </c>
      <c r="AD26" s="49">
        <f t="shared" ref="AD26:AD43" si="28">+(AH5-AD5)/AD5</f>
        <v>0.33005893909626721</v>
      </c>
      <c r="AE26" s="49">
        <f t="shared" ref="AE26:AE43" si="29">+(AI5-AE5)/AE5</f>
        <v>0.19509125235997482</v>
      </c>
      <c r="AF26" s="49">
        <f t="shared" ref="AF26:AF43" si="30">+(AJ5-AF5)/AF5</f>
        <v>7.9365079365079361E-2</v>
      </c>
      <c r="AG26" s="49">
        <f t="shared" ref="AG26:AG43" si="31">+(AK5-AG5)/AG5</f>
        <v>6.5907729179149194E-2</v>
      </c>
      <c r="AH26" s="49">
        <f t="shared" ref="AH26:AH43" si="32">+(AL5-AH5)/AH5</f>
        <v>-1.9940915805022157E-2</v>
      </c>
      <c r="AI26" s="49">
        <f t="shared" ref="AI26:AI43" si="33">+(AM5-AI5)/AI5</f>
        <v>-8.3728278041074244E-2</v>
      </c>
      <c r="AJ26" s="49">
        <f t="shared" ref="AJ26:AJ43" si="34">+(AN5-AJ5)/AJ5</f>
        <v>-0.11990950226244344</v>
      </c>
      <c r="AK26" s="49">
        <f t="shared" ref="AK26:AK43" si="35">+(AO5-AK5)/AK5</f>
        <v>7.3074761101742547E-2</v>
      </c>
      <c r="AL26" s="49">
        <f t="shared" ref="AL26:AL43" si="36">+(AP5-AL5)/AL5</f>
        <v>1.5071590052750565E-2</v>
      </c>
      <c r="AM26" s="49">
        <f t="shared" ref="AM26:AM43" si="37">+(AQ5-AM5)/AM5</f>
        <v>9.1379310344827588E-2</v>
      </c>
      <c r="AN26" s="49">
        <f t="shared" ref="AN26:AN43" si="38">+(AR5-AN5)/AN5</f>
        <v>0.2120822622107969</v>
      </c>
      <c r="AO26" s="49">
        <f t="shared" ref="AO26:AO43" si="39">+(AS5-AO5)/AO5</f>
        <v>-5.3431115767417499E-2</v>
      </c>
      <c r="AP26" s="49">
        <f t="shared" ref="AP26:AP43" si="40">+(AT5-AP5)/AP5</f>
        <v>-1.7817371937639197E-2</v>
      </c>
      <c r="AQ26" s="49">
        <f t="shared" ref="AQ26:AQ43" si="41">+(AU5-AQ5)/AQ5</f>
        <v>-4.476040021063718E-2</v>
      </c>
      <c r="AR26" s="49">
        <f t="shared" ref="AR26:AR43" si="42">+(AV5-AR5)/AR5</f>
        <v>-8.1124072110286327E-2</v>
      </c>
      <c r="AS26" s="49">
        <f t="shared" ref="AS26:AS43" si="43">+(AW5-AS5)/AS5</f>
        <v>5.8660763696734917E-2</v>
      </c>
      <c r="AT26" s="49">
        <f t="shared" ref="AT26:AT43" si="44">+(AX5-AT5)/AT5</f>
        <v>9.7505668934240369E-2</v>
      </c>
      <c r="AU26" s="49">
        <f t="shared" ref="AU26:AU43" si="45">+(AY5-AU5)/AU5</f>
        <v>9.3164277839029766E-2</v>
      </c>
      <c r="AV26" s="49">
        <f t="shared" ref="AV26:AV43" si="46">+(AZ5-AV5)/AV5</f>
        <v>3.4622042700519329E-2</v>
      </c>
      <c r="AW26" s="49">
        <f t="shared" ref="AW26:AW43" si="47">+(BA5-AW5)/AW5</f>
        <v>-8.050182958703607E-2</v>
      </c>
      <c r="AX26" s="49">
        <f t="shared" ref="AX26:AX43" si="48">+(BB5-AX5)/AX5</f>
        <v>-9.5041322314049589E-2</v>
      </c>
      <c r="AY26" s="49">
        <f t="shared" ref="AY26:AY43" si="49">+(BC5-AY5)/AY5</f>
        <v>-9.9848714069591532E-2</v>
      </c>
      <c r="AZ26" s="49">
        <f t="shared" ref="AZ26:AZ43" si="50">+(BD5-AZ5)/AZ5</f>
        <v>-0.17010596765197991</v>
      </c>
      <c r="BA26" s="49">
        <f t="shared" ref="BA26:BA43" si="51">+(BE5-BA5)/BA5</f>
        <v>-0.36782262649232517</v>
      </c>
      <c r="BB26" s="49">
        <f t="shared" ref="BB26:BB43" si="52">+(BF5-BB5)/BB5</f>
        <v>0.31278538812785389</v>
      </c>
      <c r="BC26" s="49">
        <f t="shared" ref="BC26:BC43" si="53">+(BG5-BC5)/BC5</f>
        <v>3.6414565826330535E-2</v>
      </c>
      <c r="BD26" s="49">
        <f t="shared" ref="BD26:BD43" si="54">+(BH5-BD5)/BD5</f>
        <v>0.13508064516129031</v>
      </c>
      <c r="BE26" s="49">
        <f t="shared" ref="BE26:BE43" si="55">+(BI5-BE5)/BE5</f>
        <v>0.58183453237410077</v>
      </c>
      <c r="BF26" s="49">
        <f t="shared" ref="BF26:BF43" si="56">+(BJ5-BF5)/BF5</f>
        <v>-0.28057971014492755</v>
      </c>
      <c r="BG26" s="49">
        <f t="shared" ref="BG26:BG43" si="57">+(BK5-BG5)/BG5</f>
        <v>-0.04</v>
      </c>
      <c r="BH26" s="49">
        <f t="shared" ref="BH26:BH43" si="58">+(BL5-BH5)/BH5</f>
        <v>3.4931912374185907E-2</v>
      </c>
      <c r="BI26" s="49">
        <f t="shared" ref="BI26:BI43" si="59">+(BM5-BI5)/BI5</f>
        <v>-8.2433200682205804E-2</v>
      </c>
      <c r="BJ26" s="49">
        <f t="shared" ref="BJ26:BJ43" si="60">+(BN5-BJ5)/BJ5</f>
        <v>7.4939564867042702E-2</v>
      </c>
      <c r="BK26" s="49">
        <f t="shared" ref="BK26:BK43" si="61">+(BO5-BK5)/BK5</f>
        <v>4.3355855855855857E-2</v>
      </c>
      <c r="BL26" s="49">
        <f t="shared" ref="BL26:BL43" si="62">+(BP5-BL5)/BL5</f>
        <v>-3.0320366132723112E-2</v>
      </c>
      <c r="BM26" s="49">
        <f t="shared" ref="BM26:BM43" si="63">+(BQ5-BM5)/BM5</f>
        <v>3.9653035935563817E-2</v>
      </c>
      <c r="BN26" s="49">
        <f t="shared" ref="BN26:BN43" si="64">+(BR5-BN5)/BN5</f>
        <v>-2.1739130434782608E-2</v>
      </c>
      <c r="BO26" s="49">
        <f t="shared" ref="BO26:BO43" si="65">+(BS5-BO5)/BO5</f>
        <v>-7.1775499190501885E-2</v>
      </c>
      <c r="BP26" s="49">
        <f t="shared" ref="BP26:BP43" si="66">+(BT5-BP5)/BP5</f>
        <v>5.8997050147492625E-4</v>
      </c>
      <c r="BQ26" s="49">
        <f t="shared" ref="BQ26:BT26" si="67">+(BU5-BQ5)/BQ5</f>
        <v>2.2050059594755662E-2</v>
      </c>
      <c r="BR26" s="49">
        <f t="shared" si="67"/>
        <v>-6.4367816091954022E-2</v>
      </c>
      <c r="BS26" s="49">
        <f t="shared" si="67"/>
        <v>1.7441860465116279E-3</v>
      </c>
      <c r="BT26" s="49">
        <f t="shared" si="67"/>
        <v>-6.7806603773584911E-2</v>
      </c>
    </row>
    <row r="27" spans="3:76" ht="17.149999999999999" customHeight="1" thickBot="1" x14ac:dyDescent="0.35">
      <c r="C27" s="36" t="s">
        <v>112</v>
      </c>
      <c r="D27" s="49">
        <f t="shared" si="2"/>
        <v>0.48</v>
      </c>
      <c r="E27" s="49">
        <f t="shared" si="3"/>
        <v>-4.1666666666666664E-2</v>
      </c>
      <c r="F27" s="49">
        <f t="shared" si="4"/>
        <v>-0.16666666666666666</v>
      </c>
      <c r="G27" s="49">
        <f t="shared" si="5"/>
        <v>0.84615384615384615</v>
      </c>
      <c r="H27" s="49">
        <f t="shared" si="6"/>
        <v>-0.21621621621621623</v>
      </c>
      <c r="I27" s="49">
        <f t="shared" si="7"/>
        <v>0.13043478260869565</v>
      </c>
      <c r="J27" s="49">
        <f t="shared" si="8"/>
        <v>-0.05</v>
      </c>
      <c r="K27" s="49">
        <f t="shared" si="9"/>
        <v>-1.3888888888888888E-2</v>
      </c>
      <c r="L27" s="49">
        <f t="shared" si="10"/>
        <v>0.13793103448275862</v>
      </c>
      <c r="M27" s="49">
        <f t="shared" si="11"/>
        <v>0.17307692307692307</v>
      </c>
      <c r="N27" s="49">
        <f t="shared" si="12"/>
        <v>0.28947368421052633</v>
      </c>
      <c r="O27" s="49">
        <f t="shared" si="13"/>
        <v>0.19718309859154928</v>
      </c>
      <c r="P27" s="49">
        <f t="shared" si="14"/>
        <v>0.39393939393939392</v>
      </c>
      <c r="Q27" s="49">
        <f t="shared" si="15"/>
        <v>0.75409836065573765</v>
      </c>
      <c r="R27" s="49">
        <f t="shared" si="16"/>
        <v>0.20408163265306123</v>
      </c>
      <c r="S27" s="49">
        <f t="shared" si="17"/>
        <v>2.3529411764705882E-2</v>
      </c>
      <c r="T27" s="49">
        <f t="shared" si="18"/>
        <v>0.2391304347826087</v>
      </c>
      <c r="U27" s="49">
        <f t="shared" si="19"/>
        <v>-0.11214953271028037</v>
      </c>
      <c r="V27" s="49">
        <f t="shared" si="20"/>
        <v>0.23728813559322035</v>
      </c>
      <c r="W27" s="49">
        <f t="shared" si="21"/>
        <v>0.37931034482758619</v>
      </c>
      <c r="X27" s="49">
        <f t="shared" si="22"/>
        <v>0.11403508771929824</v>
      </c>
      <c r="Y27" s="49">
        <f t="shared" si="23"/>
        <v>0.6</v>
      </c>
      <c r="Z27" s="49">
        <f t="shared" si="24"/>
        <v>1.3698630136986301E-2</v>
      </c>
      <c r="AA27" s="49">
        <f t="shared" si="25"/>
        <v>0.14166666666666666</v>
      </c>
      <c r="AB27" s="49">
        <f t="shared" si="26"/>
        <v>-5.5118110236220472E-2</v>
      </c>
      <c r="AC27" s="49">
        <f t="shared" si="27"/>
        <v>-0.19078947368421054</v>
      </c>
      <c r="AD27" s="49">
        <f t="shared" si="28"/>
        <v>0.64864864864864868</v>
      </c>
      <c r="AE27" s="49">
        <f t="shared" si="29"/>
        <v>0.41605839416058393</v>
      </c>
      <c r="AF27" s="49">
        <f t="shared" si="30"/>
        <v>0.28333333333333333</v>
      </c>
      <c r="AG27" s="49">
        <f t="shared" si="31"/>
        <v>0.13008130081300814</v>
      </c>
      <c r="AH27" s="49">
        <f t="shared" si="32"/>
        <v>-0.22950819672131148</v>
      </c>
      <c r="AI27" s="49">
        <f t="shared" si="33"/>
        <v>-0.29381443298969073</v>
      </c>
      <c r="AJ27" s="49">
        <f t="shared" si="34"/>
        <v>-0.11038961038961038</v>
      </c>
      <c r="AK27" s="49">
        <f t="shared" si="35"/>
        <v>7.1942446043165464E-2</v>
      </c>
      <c r="AL27" s="49">
        <f t="shared" si="36"/>
        <v>0.13829787234042554</v>
      </c>
      <c r="AM27" s="49">
        <f t="shared" si="37"/>
        <v>5.1094890510948905E-2</v>
      </c>
      <c r="AN27" s="49">
        <f t="shared" si="38"/>
        <v>0.13868613138686131</v>
      </c>
      <c r="AO27" s="49">
        <f t="shared" si="39"/>
        <v>-0.10738255033557047</v>
      </c>
      <c r="AP27" s="49">
        <f t="shared" si="40"/>
        <v>3.7383177570093455E-2</v>
      </c>
      <c r="AQ27" s="49">
        <f t="shared" si="41"/>
        <v>-0.125</v>
      </c>
      <c r="AR27" s="49">
        <f t="shared" si="42"/>
        <v>-7.6923076923076927E-2</v>
      </c>
      <c r="AS27" s="49">
        <f t="shared" si="43"/>
        <v>2.2556390977443608E-2</v>
      </c>
      <c r="AT27" s="49">
        <f t="shared" si="44"/>
        <v>-5.4054054054054057E-2</v>
      </c>
      <c r="AU27" s="49">
        <f t="shared" si="45"/>
        <v>0.23015873015873015</v>
      </c>
      <c r="AV27" s="49">
        <f t="shared" si="46"/>
        <v>9.7222222222222224E-2</v>
      </c>
      <c r="AW27" s="49">
        <f t="shared" si="47"/>
        <v>5.8823529411764705E-2</v>
      </c>
      <c r="AX27" s="49">
        <f t="shared" si="48"/>
        <v>0.24761904761904763</v>
      </c>
      <c r="AY27" s="49">
        <f t="shared" si="49"/>
        <v>7.0967741935483872E-2</v>
      </c>
      <c r="AZ27" s="49">
        <f t="shared" si="50"/>
        <v>-0.41772151898734178</v>
      </c>
      <c r="BA27" s="49">
        <f t="shared" si="51"/>
        <v>-0.45833333333333331</v>
      </c>
      <c r="BB27" s="49">
        <f t="shared" si="52"/>
        <v>-0.11450381679389313</v>
      </c>
      <c r="BC27" s="49">
        <f t="shared" si="53"/>
        <v>-0.30120481927710846</v>
      </c>
      <c r="BD27" s="49">
        <f t="shared" si="54"/>
        <v>0.60869565217391308</v>
      </c>
      <c r="BE27" s="49">
        <f t="shared" si="55"/>
        <v>0.67948717948717952</v>
      </c>
      <c r="BF27" s="49">
        <f t="shared" si="56"/>
        <v>-4.3103448275862072E-2</v>
      </c>
      <c r="BG27" s="49">
        <f t="shared" si="57"/>
        <v>6.0344827586206899E-2</v>
      </c>
      <c r="BH27" s="49">
        <f t="shared" si="58"/>
        <v>4.72972972972973E-2</v>
      </c>
      <c r="BI27" s="49">
        <f t="shared" si="59"/>
        <v>9.1603053435114504E-2</v>
      </c>
      <c r="BJ27" s="49">
        <f t="shared" si="60"/>
        <v>-9.0090090090090086E-2</v>
      </c>
      <c r="BK27" s="49">
        <f t="shared" si="61"/>
        <v>-8.130081300813009E-3</v>
      </c>
      <c r="BL27" s="49">
        <f t="shared" si="62"/>
        <v>1.935483870967742E-2</v>
      </c>
      <c r="BM27" s="49">
        <f t="shared" si="63"/>
        <v>0.15384615384615385</v>
      </c>
      <c r="BN27" s="49">
        <f t="shared" si="64"/>
        <v>3.9603960396039604E-2</v>
      </c>
      <c r="BO27" s="49">
        <f t="shared" si="65"/>
        <v>8.1967213114754092E-2</v>
      </c>
      <c r="BP27" s="49">
        <f t="shared" si="66"/>
        <v>-6.3291139240506333E-2</v>
      </c>
      <c r="BQ27" s="49">
        <f t="shared" ref="BQ27:BT27" si="68">+(BU6-BQ6)/BQ6</f>
        <v>-9.0909090909090912E-2</v>
      </c>
      <c r="BR27" s="49">
        <f t="shared" si="68"/>
        <v>0.3619047619047619</v>
      </c>
      <c r="BS27" s="49">
        <f t="shared" si="68"/>
        <v>0.27272727272727271</v>
      </c>
      <c r="BT27" s="49">
        <f t="shared" si="68"/>
        <v>-3.3783783783783786E-2</v>
      </c>
    </row>
    <row r="28" spans="3:76" ht="17.149999999999999" customHeight="1" thickBot="1" x14ac:dyDescent="0.35">
      <c r="C28" s="36" t="s">
        <v>113</v>
      </c>
      <c r="D28" s="49">
        <f t="shared" si="2"/>
        <v>-5.2631578947368418E-2</v>
      </c>
      <c r="E28" s="49">
        <f t="shared" si="3"/>
        <v>0.31343283582089554</v>
      </c>
      <c r="F28" s="49">
        <f t="shared" si="4"/>
        <v>0.41025641025641024</v>
      </c>
      <c r="G28" s="49">
        <f t="shared" si="5"/>
        <v>0.21794871794871795</v>
      </c>
      <c r="H28" s="49">
        <f t="shared" si="6"/>
        <v>0.53703703703703709</v>
      </c>
      <c r="I28" s="49">
        <f t="shared" si="7"/>
        <v>6.8181818181818177E-2</v>
      </c>
      <c r="J28" s="49">
        <f t="shared" si="8"/>
        <v>0.38181818181818183</v>
      </c>
      <c r="K28" s="49">
        <f t="shared" si="9"/>
        <v>6.3157894736842107E-2</v>
      </c>
      <c r="L28" s="49">
        <f t="shared" si="10"/>
        <v>9.6385542168674704E-2</v>
      </c>
      <c r="M28" s="49">
        <f t="shared" si="11"/>
        <v>-0.14893617021276595</v>
      </c>
      <c r="N28" s="49">
        <f t="shared" si="12"/>
        <v>0</v>
      </c>
      <c r="O28" s="49">
        <f t="shared" si="13"/>
        <v>0.24752475247524752</v>
      </c>
      <c r="P28" s="49">
        <f t="shared" si="14"/>
        <v>0.34065934065934067</v>
      </c>
      <c r="Q28" s="49">
        <f t="shared" si="15"/>
        <v>0.4</v>
      </c>
      <c r="R28" s="49">
        <f t="shared" si="16"/>
        <v>0.25</v>
      </c>
      <c r="S28" s="49">
        <f t="shared" si="17"/>
        <v>-0.12698412698412698</v>
      </c>
      <c r="T28" s="49">
        <f t="shared" si="18"/>
        <v>-0.12295081967213115</v>
      </c>
      <c r="U28" s="49">
        <f t="shared" si="19"/>
        <v>2.6785714285714284E-2</v>
      </c>
      <c r="V28" s="49">
        <f t="shared" si="20"/>
        <v>-0.1368421052631579</v>
      </c>
      <c r="W28" s="49">
        <f t="shared" si="21"/>
        <v>0.21818181818181817</v>
      </c>
      <c r="X28" s="49">
        <f t="shared" si="22"/>
        <v>0.11214953271028037</v>
      </c>
      <c r="Y28" s="49">
        <f t="shared" si="23"/>
        <v>0.17391304347826086</v>
      </c>
      <c r="Z28" s="49">
        <f t="shared" si="24"/>
        <v>0.31707317073170732</v>
      </c>
      <c r="AA28" s="49">
        <f t="shared" si="25"/>
        <v>1.4925373134328358E-2</v>
      </c>
      <c r="AB28" s="49">
        <f t="shared" si="26"/>
        <v>6.7226890756302518E-2</v>
      </c>
      <c r="AC28" s="49">
        <f t="shared" si="27"/>
        <v>0.11851851851851852</v>
      </c>
      <c r="AD28" s="49">
        <f t="shared" si="28"/>
        <v>-4.6296296296296294E-2</v>
      </c>
      <c r="AE28" s="49">
        <f t="shared" si="29"/>
        <v>0.21323529411764705</v>
      </c>
      <c r="AF28" s="49">
        <f t="shared" si="30"/>
        <v>-1.5748031496062992E-2</v>
      </c>
      <c r="AG28" s="49">
        <f t="shared" si="31"/>
        <v>-0.12582781456953643</v>
      </c>
      <c r="AH28" s="49">
        <f t="shared" si="32"/>
        <v>-0.13592233009708737</v>
      </c>
      <c r="AI28" s="49">
        <f t="shared" si="33"/>
        <v>-9.696969696969697E-2</v>
      </c>
      <c r="AJ28" s="49">
        <f t="shared" si="34"/>
        <v>9.6000000000000002E-2</v>
      </c>
      <c r="AK28" s="49">
        <f t="shared" si="35"/>
        <v>6.0606060606060608E-2</v>
      </c>
      <c r="AL28" s="49">
        <f t="shared" si="36"/>
        <v>0.21348314606741572</v>
      </c>
      <c r="AM28" s="49">
        <f t="shared" si="37"/>
        <v>0.14093959731543623</v>
      </c>
      <c r="AN28" s="49">
        <f t="shared" si="38"/>
        <v>-0.18248175182481752</v>
      </c>
      <c r="AO28" s="49">
        <f t="shared" si="39"/>
        <v>-0.22142857142857142</v>
      </c>
      <c r="AP28" s="49">
        <f t="shared" si="40"/>
        <v>-0.1388888888888889</v>
      </c>
      <c r="AQ28" s="49">
        <f t="shared" si="41"/>
        <v>-0.23529411764705882</v>
      </c>
      <c r="AR28" s="49">
        <f t="shared" si="42"/>
        <v>0.16071428571428573</v>
      </c>
      <c r="AS28" s="49">
        <f t="shared" si="43"/>
        <v>0.25688073394495414</v>
      </c>
      <c r="AT28" s="49">
        <f t="shared" si="44"/>
        <v>-8.6021505376344093E-2</v>
      </c>
      <c r="AU28" s="49">
        <f t="shared" si="45"/>
        <v>-0.13076923076923078</v>
      </c>
      <c r="AV28" s="49">
        <f t="shared" si="46"/>
        <v>-0.12307692307692308</v>
      </c>
      <c r="AW28" s="49">
        <f t="shared" si="47"/>
        <v>-8.7591240875912413E-2</v>
      </c>
      <c r="AX28" s="49">
        <f t="shared" si="48"/>
        <v>-4.7058823529411764E-2</v>
      </c>
      <c r="AY28" s="49">
        <f t="shared" si="49"/>
        <v>4.4247787610619468E-2</v>
      </c>
      <c r="AZ28" s="49">
        <f t="shared" si="50"/>
        <v>-0.14912280701754385</v>
      </c>
      <c r="BA28" s="49">
        <f t="shared" si="51"/>
        <v>-0.35199999999999998</v>
      </c>
      <c r="BB28" s="49">
        <f t="shared" si="52"/>
        <v>0.13580246913580246</v>
      </c>
      <c r="BC28" s="49">
        <f t="shared" si="53"/>
        <v>-0.1440677966101695</v>
      </c>
      <c r="BD28" s="49">
        <f t="shared" si="54"/>
        <v>1.0309278350515464E-2</v>
      </c>
      <c r="BE28" s="49">
        <f t="shared" si="55"/>
        <v>0.23456790123456789</v>
      </c>
      <c r="BF28" s="49">
        <f t="shared" si="56"/>
        <v>-0.11956521739130435</v>
      </c>
      <c r="BG28" s="49">
        <f t="shared" si="57"/>
        <v>0</v>
      </c>
      <c r="BH28" s="49">
        <f t="shared" si="58"/>
        <v>0.14285714285714285</v>
      </c>
      <c r="BI28" s="49">
        <f t="shared" si="59"/>
        <v>0.17</v>
      </c>
      <c r="BJ28" s="49">
        <f t="shared" si="60"/>
        <v>-7.407407407407407E-2</v>
      </c>
      <c r="BK28" s="49">
        <f t="shared" si="61"/>
        <v>0.15841584158415842</v>
      </c>
      <c r="BL28" s="49">
        <f t="shared" si="62"/>
        <v>0.16071428571428573</v>
      </c>
      <c r="BM28" s="49">
        <f t="shared" si="63"/>
        <v>-0.18803418803418803</v>
      </c>
      <c r="BN28" s="49">
        <f t="shared" si="64"/>
        <v>0.26666666666666666</v>
      </c>
      <c r="BO28" s="49">
        <f t="shared" si="65"/>
        <v>-5.128205128205128E-2</v>
      </c>
      <c r="BP28" s="49">
        <f t="shared" si="66"/>
        <v>-7.6923076923076927E-3</v>
      </c>
      <c r="BQ28" s="49">
        <f t="shared" ref="BQ28:BT28" si="69">+(BU7-BQ7)/BQ7</f>
        <v>0.12631578947368421</v>
      </c>
      <c r="BR28" s="49">
        <f t="shared" si="69"/>
        <v>-0.17894736842105263</v>
      </c>
      <c r="BS28" s="49">
        <f t="shared" si="69"/>
        <v>-0.11711711711711711</v>
      </c>
      <c r="BT28" s="49">
        <f t="shared" si="69"/>
        <v>3.1007751937984496E-2</v>
      </c>
    </row>
    <row r="29" spans="3:76" ht="17.149999999999999" customHeight="1" thickBot="1" x14ac:dyDescent="0.35">
      <c r="C29" s="36" t="s">
        <v>114</v>
      </c>
      <c r="D29" s="49">
        <f t="shared" si="2"/>
        <v>-0.18823529411764706</v>
      </c>
      <c r="E29" s="49">
        <f t="shared" si="3"/>
        <v>-3.1007751937984496E-2</v>
      </c>
      <c r="F29" s="49">
        <f t="shared" si="4"/>
        <v>1.3157894736842105E-2</v>
      </c>
      <c r="G29" s="49">
        <f t="shared" si="5"/>
        <v>-0.05</v>
      </c>
      <c r="H29" s="49">
        <f t="shared" si="6"/>
        <v>0.55072463768115942</v>
      </c>
      <c r="I29" s="49">
        <f t="shared" si="7"/>
        <v>0.128</v>
      </c>
      <c r="J29" s="49">
        <f t="shared" si="8"/>
        <v>0.24675324675324675</v>
      </c>
      <c r="K29" s="49">
        <f t="shared" si="9"/>
        <v>0.28947368421052633</v>
      </c>
      <c r="L29" s="49">
        <f t="shared" si="10"/>
        <v>9.3457943925233638E-3</v>
      </c>
      <c r="M29" s="49">
        <f t="shared" si="11"/>
        <v>-0.19148936170212766</v>
      </c>
      <c r="N29" s="49">
        <f t="shared" si="12"/>
        <v>0.38541666666666669</v>
      </c>
      <c r="O29" s="49">
        <f t="shared" si="13"/>
        <v>0.10884353741496598</v>
      </c>
      <c r="P29" s="49">
        <f t="shared" si="14"/>
        <v>0.43518518518518517</v>
      </c>
      <c r="Q29" s="49">
        <f t="shared" si="15"/>
        <v>0.49122807017543857</v>
      </c>
      <c r="R29" s="49">
        <f t="shared" si="16"/>
        <v>-0.13533834586466165</v>
      </c>
      <c r="S29" s="49">
        <f t="shared" si="17"/>
        <v>-6.7484662576687116E-2</v>
      </c>
      <c r="T29" s="49">
        <f t="shared" si="18"/>
        <v>0</v>
      </c>
      <c r="U29" s="49">
        <f t="shared" si="19"/>
        <v>5.8823529411764705E-2</v>
      </c>
      <c r="V29" s="49">
        <f t="shared" si="20"/>
        <v>-3.4782608695652174E-2</v>
      </c>
      <c r="W29" s="49">
        <f t="shared" si="21"/>
        <v>0.21052631578947367</v>
      </c>
      <c r="X29" s="49">
        <f t="shared" si="22"/>
        <v>0.16129032258064516</v>
      </c>
      <c r="Y29" s="49">
        <f t="shared" si="23"/>
        <v>9.4444444444444442E-2</v>
      </c>
      <c r="Z29" s="49">
        <f t="shared" si="24"/>
        <v>0.11711711711711711</v>
      </c>
      <c r="AA29" s="49">
        <f t="shared" si="25"/>
        <v>0.14673913043478262</v>
      </c>
      <c r="AB29" s="49">
        <f t="shared" si="26"/>
        <v>3.888888888888889E-2</v>
      </c>
      <c r="AC29" s="49">
        <f t="shared" si="27"/>
        <v>-0.10152284263959391</v>
      </c>
      <c r="AD29" s="49">
        <f t="shared" si="28"/>
        <v>0.40322580645161288</v>
      </c>
      <c r="AE29" s="49">
        <f t="shared" si="29"/>
        <v>-7.1090047393364927E-2</v>
      </c>
      <c r="AF29" s="49">
        <f t="shared" si="30"/>
        <v>5.3475935828877002E-3</v>
      </c>
      <c r="AG29" s="49">
        <f t="shared" si="31"/>
        <v>0.1864406779661017</v>
      </c>
      <c r="AH29" s="49">
        <f t="shared" si="32"/>
        <v>-0.2413793103448276</v>
      </c>
      <c r="AI29" s="49">
        <f t="shared" si="33"/>
        <v>-4.0816326530612242E-2</v>
      </c>
      <c r="AJ29" s="49">
        <f t="shared" si="34"/>
        <v>5.8510638297872342E-2</v>
      </c>
      <c r="AK29" s="49">
        <f t="shared" si="35"/>
        <v>3.8095238095238099E-2</v>
      </c>
      <c r="AL29" s="49">
        <f t="shared" si="36"/>
        <v>0.12121212121212122</v>
      </c>
      <c r="AM29" s="49">
        <f t="shared" si="37"/>
        <v>0.14361702127659576</v>
      </c>
      <c r="AN29" s="49">
        <f t="shared" si="38"/>
        <v>0.1407035175879397</v>
      </c>
      <c r="AO29" s="49">
        <f t="shared" si="39"/>
        <v>-0.10091743119266056</v>
      </c>
      <c r="AP29" s="49">
        <f t="shared" si="40"/>
        <v>3.3783783783783786E-2</v>
      </c>
      <c r="AQ29" s="49">
        <f t="shared" si="41"/>
        <v>-0.20465116279069767</v>
      </c>
      <c r="AR29" s="49">
        <f t="shared" si="42"/>
        <v>-0.31277533039647576</v>
      </c>
      <c r="AS29" s="49">
        <f t="shared" si="43"/>
        <v>-0.15816326530612246</v>
      </c>
      <c r="AT29" s="49">
        <f t="shared" si="44"/>
        <v>-9.8039215686274508E-2</v>
      </c>
      <c r="AU29" s="49">
        <f t="shared" si="45"/>
        <v>9.9415204678362568E-2</v>
      </c>
      <c r="AV29" s="49">
        <f t="shared" si="46"/>
        <v>0.21153846153846154</v>
      </c>
      <c r="AW29" s="49">
        <f t="shared" si="47"/>
        <v>0.39393939393939392</v>
      </c>
      <c r="AX29" s="49">
        <f t="shared" si="48"/>
        <v>0.13043478260869565</v>
      </c>
      <c r="AY29" s="49">
        <f t="shared" si="49"/>
        <v>0.10106382978723404</v>
      </c>
      <c r="AZ29" s="49">
        <f t="shared" si="50"/>
        <v>-0.1111111111111111</v>
      </c>
      <c r="BA29" s="49">
        <f t="shared" si="51"/>
        <v>-0.5173913043478261</v>
      </c>
      <c r="BB29" s="49">
        <f t="shared" si="52"/>
        <v>0.34615384615384615</v>
      </c>
      <c r="BC29" s="49">
        <f t="shared" si="53"/>
        <v>-0.1111111111111111</v>
      </c>
      <c r="BD29" s="49">
        <f t="shared" si="54"/>
        <v>6.5476190476190479E-2</v>
      </c>
      <c r="BE29" s="49">
        <f t="shared" si="55"/>
        <v>0.5855855855855856</v>
      </c>
      <c r="BF29" s="49">
        <f t="shared" si="56"/>
        <v>-0.48095238095238096</v>
      </c>
      <c r="BG29" s="49">
        <f t="shared" si="57"/>
        <v>-0.16304347826086957</v>
      </c>
      <c r="BH29" s="49">
        <f t="shared" si="58"/>
        <v>-0.27374301675977653</v>
      </c>
      <c r="BI29" s="49">
        <f t="shared" si="59"/>
        <v>3.4090909090909088E-2</v>
      </c>
      <c r="BJ29" s="49">
        <f t="shared" si="60"/>
        <v>0.25688073394495414</v>
      </c>
      <c r="BK29" s="49">
        <f t="shared" si="61"/>
        <v>0.12987012987012986</v>
      </c>
      <c r="BL29" s="49">
        <f t="shared" si="62"/>
        <v>0.16923076923076924</v>
      </c>
      <c r="BM29" s="49">
        <f t="shared" si="63"/>
        <v>-0.15934065934065933</v>
      </c>
      <c r="BN29" s="49">
        <f t="shared" si="64"/>
        <v>-7.2992700729927005E-3</v>
      </c>
      <c r="BO29" s="49">
        <f t="shared" si="65"/>
        <v>-4.0229885057471264E-2</v>
      </c>
      <c r="BP29" s="49">
        <f t="shared" si="66"/>
        <v>0.15789473684210525</v>
      </c>
      <c r="BQ29" s="49">
        <f t="shared" ref="BQ29:BT29" si="70">+(BU8-BQ8)/BQ8</f>
        <v>0.34640522875816993</v>
      </c>
      <c r="BR29" s="49">
        <f t="shared" si="70"/>
        <v>0.13970588235294118</v>
      </c>
      <c r="BS29" s="49">
        <f t="shared" si="70"/>
        <v>0.18562874251497005</v>
      </c>
      <c r="BT29" s="49">
        <f t="shared" si="70"/>
        <v>0.21022727272727273</v>
      </c>
    </row>
    <row r="30" spans="3:76" ht="17.149999999999999" customHeight="1" thickBot="1" x14ac:dyDescent="0.35">
      <c r="C30" s="36" t="s">
        <v>115</v>
      </c>
      <c r="D30" s="49">
        <f t="shared" si="2"/>
        <v>-5.9850374064837904E-2</v>
      </c>
      <c r="E30" s="49">
        <f t="shared" si="3"/>
        <v>8.1690140845070425E-2</v>
      </c>
      <c r="F30" s="49">
        <f t="shared" si="4"/>
        <v>-6.5359477124183009E-3</v>
      </c>
      <c r="G30" s="49">
        <f t="shared" si="5"/>
        <v>0.12318840579710146</v>
      </c>
      <c r="H30" s="49">
        <f t="shared" si="6"/>
        <v>7.4270557029177717E-2</v>
      </c>
      <c r="I30" s="49">
        <f t="shared" si="7"/>
        <v>0.28645833333333331</v>
      </c>
      <c r="J30" s="49">
        <f t="shared" si="8"/>
        <v>0.33881578947368424</v>
      </c>
      <c r="K30" s="49">
        <f t="shared" si="9"/>
        <v>1.7204301075268817E-2</v>
      </c>
      <c r="L30" s="49">
        <f t="shared" si="10"/>
        <v>3.4567901234567898E-2</v>
      </c>
      <c r="M30" s="49">
        <f t="shared" si="11"/>
        <v>3.0364372469635626E-2</v>
      </c>
      <c r="N30" s="49">
        <f t="shared" si="12"/>
        <v>-4.9140049140049137E-2</v>
      </c>
      <c r="O30" s="49">
        <f t="shared" si="13"/>
        <v>0.27695560253699791</v>
      </c>
      <c r="P30" s="49">
        <f t="shared" si="14"/>
        <v>0.36276849642004771</v>
      </c>
      <c r="Q30" s="49">
        <f t="shared" si="15"/>
        <v>0.18664047151277013</v>
      </c>
      <c r="R30" s="49">
        <f t="shared" si="16"/>
        <v>0.1731266149870801</v>
      </c>
      <c r="S30" s="49">
        <f t="shared" si="17"/>
        <v>4.9668874172185433E-3</v>
      </c>
      <c r="T30" s="49">
        <f t="shared" si="18"/>
        <v>-0.14711033274956217</v>
      </c>
      <c r="U30" s="49">
        <f t="shared" si="19"/>
        <v>9.1059602649006616E-2</v>
      </c>
      <c r="V30" s="49">
        <f t="shared" si="20"/>
        <v>2.4229074889867842E-2</v>
      </c>
      <c r="W30" s="49">
        <f t="shared" si="21"/>
        <v>0.1812191103789127</v>
      </c>
      <c r="X30" s="49">
        <f t="shared" si="22"/>
        <v>0.32443531827515398</v>
      </c>
      <c r="Y30" s="49">
        <f t="shared" si="23"/>
        <v>0.125948406676783</v>
      </c>
      <c r="Z30" s="49">
        <f t="shared" si="24"/>
        <v>0.27526881720430108</v>
      </c>
      <c r="AA30" s="49">
        <f t="shared" si="25"/>
        <v>-0.10320781032078104</v>
      </c>
      <c r="AB30" s="49">
        <f t="shared" si="26"/>
        <v>6.8217054263565891E-2</v>
      </c>
      <c r="AC30" s="49">
        <f t="shared" si="27"/>
        <v>-0.1091644204851752</v>
      </c>
      <c r="AD30" s="49">
        <f t="shared" si="28"/>
        <v>-7.9258010118043842E-2</v>
      </c>
      <c r="AE30" s="49">
        <f t="shared" si="29"/>
        <v>0.12286158631415241</v>
      </c>
      <c r="AF30" s="49">
        <f t="shared" si="30"/>
        <v>-6.966618287373004E-2</v>
      </c>
      <c r="AG30" s="49">
        <f t="shared" si="31"/>
        <v>-3.6308623298033284E-2</v>
      </c>
      <c r="AH30" s="49">
        <f t="shared" si="32"/>
        <v>-7.6923076923076927E-2</v>
      </c>
      <c r="AI30" s="49">
        <f t="shared" si="33"/>
        <v>-8.1717451523545703E-2</v>
      </c>
      <c r="AJ30" s="49">
        <f t="shared" si="34"/>
        <v>-0.11544461778471139</v>
      </c>
      <c r="AK30" s="49">
        <f t="shared" si="35"/>
        <v>-3.7676609105180531E-2</v>
      </c>
      <c r="AL30" s="49">
        <f t="shared" si="36"/>
        <v>-6.1507936507936505E-2</v>
      </c>
      <c r="AM30" s="49">
        <f t="shared" si="37"/>
        <v>-5.5806938159879339E-2</v>
      </c>
      <c r="AN30" s="49">
        <f t="shared" si="38"/>
        <v>0</v>
      </c>
      <c r="AO30" s="49">
        <f t="shared" si="39"/>
        <v>-3.4257748776508973E-2</v>
      </c>
      <c r="AP30" s="49">
        <f t="shared" si="40"/>
        <v>-9.3023255813953487E-2</v>
      </c>
      <c r="AQ30" s="49">
        <f t="shared" si="41"/>
        <v>-0.11980830670926518</v>
      </c>
      <c r="AR30" s="49">
        <f t="shared" si="42"/>
        <v>-0.11992945326278659</v>
      </c>
      <c r="AS30" s="49">
        <f t="shared" si="43"/>
        <v>-6.4189189189189186E-2</v>
      </c>
      <c r="AT30" s="49">
        <f t="shared" si="44"/>
        <v>-0.14219114219114218</v>
      </c>
      <c r="AU30" s="49">
        <f t="shared" si="45"/>
        <v>2.3593466424682397E-2</v>
      </c>
      <c r="AV30" s="49">
        <f t="shared" si="46"/>
        <v>0.15831663326653306</v>
      </c>
      <c r="AW30" s="49">
        <f t="shared" si="47"/>
        <v>-0.12454873646209386</v>
      </c>
      <c r="AX30" s="49">
        <f t="shared" si="48"/>
        <v>0.1983695652173913</v>
      </c>
      <c r="AY30" s="49">
        <f t="shared" si="49"/>
        <v>2.8368794326241134E-2</v>
      </c>
      <c r="AZ30" s="49">
        <f t="shared" si="50"/>
        <v>-0.1972318339100346</v>
      </c>
      <c r="BA30" s="49">
        <f t="shared" si="51"/>
        <v>-0.22061855670103092</v>
      </c>
      <c r="BB30" s="49">
        <f t="shared" si="52"/>
        <v>0.3832199546485261</v>
      </c>
      <c r="BC30" s="49">
        <f t="shared" si="53"/>
        <v>-5.1724137931034482E-2</v>
      </c>
      <c r="BD30" s="49">
        <f t="shared" si="54"/>
        <v>0.1336206896551724</v>
      </c>
      <c r="BE30" s="49">
        <f t="shared" si="55"/>
        <v>0.48412698412698413</v>
      </c>
      <c r="BF30" s="49">
        <f t="shared" si="56"/>
        <v>-0.2262295081967213</v>
      </c>
      <c r="BG30" s="49">
        <f t="shared" si="57"/>
        <v>-1.4545454545454545E-2</v>
      </c>
      <c r="BH30" s="49">
        <f t="shared" si="58"/>
        <v>4.1825095057034217E-2</v>
      </c>
      <c r="BI30" s="49">
        <f t="shared" si="59"/>
        <v>-5.8823529411764705E-2</v>
      </c>
      <c r="BJ30" s="49">
        <f t="shared" si="60"/>
        <v>-9.7457627118644072E-2</v>
      </c>
      <c r="BK30" s="49">
        <f t="shared" si="61"/>
        <v>3.6900369003690037E-2</v>
      </c>
      <c r="BL30" s="49">
        <f t="shared" si="62"/>
        <v>-7.2992700729927001E-2</v>
      </c>
      <c r="BM30" s="49">
        <f t="shared" si="63"/>
        <v>-7.575757575757576E-2</v>
      </c>
      <c r="BN30" s="49">
        <f t="shared" si="64"/>
        <v>-0.12676056338028169</v>
      </c>
      <c r="BO30" s="49">
        <f t="shared" si="65"/>
        <v>-3.7366548042704624E-2</v>
      </c>
      <c r="BP30" s="49">
        <f t="shared" si="66"/>
        <v>-7.4803149606299218E-2</v>
      </c>
      <c r="BQ30" s="49">
        <f t="shared" ref="BQ30:BT30" si="71">+(BU9-BQ9)/BQ9</f>
        <v>0.13114754098360656</v>
      </c>
      <c r="BR30" s="49">
        <f t="shared" si="71"/>
        <v>3.7634408602150539E-2</v>
      </c>
      <c r="BS30" s="49">
        <f t="shared" si="71"/>
        <v>-4.2513863216266171E-2</v>
      </c>
      <c r="BT30" s="49">
        <f t="shared" si="71"/>
        <v>-6.382978723404255E-3</v>
      </c>
    </row>
    <row r="31" spans="3:76" ht="17.149999999999999" customHeight="1" thickBot="1" x14ac:dyDescent="0.35">
      <c r="C31" s="36" t="s">
        <v>116</v>
      </c>
      <c r="D31" s="49">
        <f t="shared" si="2"/>
        <v>0.15</v>
      </c>
      <c r="E31" s="49">
        <f t="shared" si="3"/>
        <v>1.0833333333333333</v>
      </c>
      <c r="F31" s="49">
        <f t="shared" si="4"/>
        <v>0.5</v>
      </c>
      <c r="G31" s="49">
        <f t="shared" si="5"/>
        <v>0.54166666666666663</v>
      </c>
      <c r="H31" s="49">
        <f t="shared" si="6"/>
        <v>0.86956521739130432</v>
      </c>
      <c r="I31" s="49">
        <f t="shared" si="7"/>
        <v>-0.12</v>
      </c>
      <c r="J31" s="49">
        <f t="shared" si="8"/>
        <v>0</v>
      </c>
      <c r="K31" s="49">
        <f t="shared" si="9"/>
        <v>0.54054054054054057</v>
      </c>
      <c r="L31" s="49">
        <f t="shared" si="10"/>
        <v>-2.3255813953488372E-2</v>
      </c>
      <c r="M31" s="49">
        <f t="shared" si="11"/>
        <v>0.18181818181818182</v>
      </c>
      <c r="N31" s="49">
        <f t="shared" si="12"/>
        <v>-7.407407407407407E-2</v>
      </c>
      <c r="O31" s="49">
        <f t="shared" si="13"/>
        <v>-0.24561403508771928</v>
      </c>
      <c r="P31" s="49">
        <f t="shared" si="14"/>
        <v>0.54761904761904767</v>
      </c>
      <c r="Q31" s="49">
        <f t="shared" si="15"/>
        <v>0.15384615384615385</v>
      </c>
      <c r="R31" s="49">
        <f t="shared" si="16"/>
        <v>0.2</v>
      </c>
      <c r="S31" s="49">
        <f t="shared" si="17"/>
        <v>-2.3255813953488372E-2</v>
      </c>
      <c r="T31" s="49">
        <f t="shared" si="18"/>
        <v>-0.16923076923076924</v>
      </c>
      <c r="U31" s="49">
        <f t="shared" si="19"/>
        <v>-0.2</v>
      </c>
      <c r="V31" s="49">
        <f t="shared" si="20"/>
        <v>0.13333333333333333</v>
      </c>
      <c r="W31" s="49">
        <f t="shared" si="21"/>
        <v>0.5</v>
      </c>
      <c r="X31" s="49">
        <f t="shared" si="22"/>
        <v>0.24074074074074073</v>
      </c>
      <c r="Y31" s="49">
        <f t="shared" si="23"/>
        <v>4.1666666666666664E-2</v>
      </c>
      <c r="Z31" s="49">
        <f t="shared" si="24"/>
        <v>0.41176470588235292</v>
      </c>
      <c r="AA31" s="49">
        <f t="shared" si="25"/>
        <v>0.1111111111111111</v>
      </c>
      <c r="AB31" s="49">
        <f t="shared" si="26"/>
        <v>1.4925373134328358E-2</v>
      </c>
      <c r="AC31" s="49">
        <f t="shared" si="27"/>
        <v>0.36</v>
      </c>
      <c r="AD31" s="49">
        <f t="shared" si="28"/>
        <v>2.0833333333333332E-2</v>
      </c>
      <c r="AE31" s="49">
        <f t="shared" si="29"/>
        <v>0.24285714285714285</v>
      </c>
      <c r="AF31" s="49">
        <f t="shared" si="30"/>
        <v>-7.3529411764705885E-2</v>
      </c>
      <c r="AG31" s="49">
        <f t="shared" si="31"/>
        <v>8.8235294117647065E-2</v>
      </c>
      <c r="AH31" s="49">
        <f t="shared" si="32"/>
        <v>4.0816326530612242E-2</v>
      </c>
      <c r="AI31" s="49">
        <f t="shared" si="33"/>
        <v>-0.16091954022988506</v>
      </c>
      <c r="AJ31" s="49">
        <f t="shared" si="34"/>
        <v>3.1746031746031744E-2</v>
      </c>
      <c r="AK31" s="49">
        <f t="shared" si="35"/>
        <v>-9.45945945945946E-2</v>
      </c>
      <c r="AL31" s="49">
        <f t="shared" si="36"/>
        <v>5.8823529411764705E-2</v>
      </c>
      <c r="AM31" s="49">
        <f t="shared" si="37"/>
        <v>-2.7397260273972601E-2</v>
      </c>
      <c r="AN31" s="49">
        <f t="shared" si="38"/>
        <v>1.5384615384615385E-2</v>
      </c>
      <c r="AO31" s="49">
        <f t="shared" si="39"/>
        <v>-1.4925373134328358E-2</v>
      </c>
      <c r="AP31" s="49">
        <f t="shared" si="40"/>
        <v>-0.24074074074074073</v>
      </c>
      <c r="AQ31" s="49">
        <f t="shared" si="41"/>
        <v>-0.19718309859154928</v>
      </c>
      <c r="AR31" s="49">
        <f t="shared" si="42"/>
        <v>1.5151515151515152E-2</v>
      </c>
      <c r="AS31" s="49">
        <f t="shared" si="43"/>
        <v>-0.16666666666666666</v>
      </c>
      <c r="AT31" s="49">
        <f t="shared" si="44"/>
        <v>0.21951219512195122</v>
      </c>
      <c r="AU31" s="49">
        <f t="shared" si="45"/>
        <v>-8.771929824561403E-2</v>
      </c>
      <c r="AV31" s="49">
        <f t="shared" si="46"/>
        <v>1.4925373134328358E-2</v>
      </c>
      <c r="AW31" s="49">
        <f t="shared" si="47"/>
        <v>3.6363636363636362E-2</v>
      </c>
      <c r="AX31" s="49">
        <f t="shared" si="48"/>
        <v>-0.16</v>
      </c>
      <c r="AY31" s="49">
        <f t="shared" si="49"/>
        <v>0.11538461538461539</v>
      </c>
      <c r="AZ31" s="49">
        <f t="shared" si="50"/>
        <v>-2.9411764705882353E-2</v>
      </c>
      <c r="BA31" s="49">
        <f t="shared" si="51"/>
        <v>-0.21052631578947367</v>
      </c>
      <c r="BB31" s="49">
        <f t="shared" si="52"/>
        <v>0.35714285714285715</v>
      </c>
      <c r="BC31" s="49">
        <f t="shared" si="53"/>
        <v>0.17241379310344829</v>
      </c>
      <c r="BD31" s="49">
        <f t="shared" si="54"/>
        <v>0.12121212121212122</v>
      </c>
      <c r="BE31" s="49">
        <f t="shared" si="55"/>
        <v>0.42222222222222222</v>
      </c>
      <c r="BF31" s="49">
        <f t="shared" si="56"/>
        <v>-0.33333333333333331</v>
      </c>
      <c r="BG31" s="49">
        <f t="shared" si="57"/>
        <v>4.4117647058823532E-2</v>
      </c>
      <c r="BH31" s="49">
        <f t="shared" si="58"/>
        <v>-4.0540540540540543E-2</v>
      </c>
      <c r="BI31" s="49">
        <f t="shared" si="59"/>
        <v>0.140625</v>
      </c>
      <c r="BJ31" s="49">
        <f t="shared" si="60"/>
        <v>7.8947368421052627E-2</v>
      </c>
      <c r="BK31" s="49">
        <f t="shared" si="61"/>
        <v>7.0422535211267609E-2</v>
      </c>
      <c r="BL31" s="49">
        <f t="shared" si="62"/>
        <v>-0.23943661971830985</v>
      </c>
      <c r="BM31" s="49">
        <f t="shared" si="63"/>
        <v>-0.36986301369863012</v>
      </c>
      <c r="BN31" s="49">
        <f t="shared" si="64"/>
        <v>-2.4390243902439025E-2</v>
      </c>
      <c r="BO31" s="49">
        <f t="shared" si="65"/>
        <v>0</v>
      </c>
      <c r="BP31" s="49">
        <f t="shared" si="66"/>
        <v>0.35185185185185186</v>
      </c>
      <c r="BQ31" s="49">
        <f t="shared" ref="BQ31:BT31" si="72">+(BU10-BQ10)/BQ10</f>
        <v>0.67391304347826086</v>
      </c>
      <c r="BR31" s="49">
        <f t="shared" si="72"/>
        <v>0.45</v>
      </c>
      <c r="BS31" s="49">
        <f t="shared" si="72"/>
        <v>-0.10526315789473684</v>
      </c>
      <c r="BT31" s="49">
        <f t="shared" si="72"/>
        <v>9.5890410958904104E-2</v>
      </c>
    </row>
    <row r="32" spans="3:76" ht="17.149999999999999" customHeight="1" thickBot="1" x14ac:dyDescent="0.35">
      <c r="C32" s="36" t="s">
        <v>117</v>
      </c>
      <c r="D32" s="49">
        <f t="shared" si="2"/>
        <v>-0.14285714285714285</v>
      </c>
      <c r="E32" s="49">
        <f t="shared" si="3"/>
        <v>0.51485148514851486</v>
      </c>
      <c r="F32" s="49">
        <f t="shared" si="4"/>
        <v>0.27631578947368424</v>
      </c>
      <c r="G32" s="49">
        <f t="shared" si="5"/>
        <v>9.6491228070175433E-2</v>
      </c>
      <c r="H32" s="49">
        <f t="shared" si="6"/>
        <v>0.87179487179487181</v>
      </c>
      <c r="I32" s="49">
        <f t="shared" si="7"/>
        <v>-0.21568627450980393</v>
      </c>
      <c r="J32" s="49">
        <f t="shared" si="8"/>
        <v>0.32989690721649484</v>
      </c>
      <c r="K32" s="49">
        <f t="shared" si="9"/>
        <v>0.17599999999999999</v>
      </c>
      <c r="L32" s="49">
        <f t="shared" si="10"/>
        <v>0.1095890410958904</v>
      </c>
      <c r="M32" s="49">
        <f t="shared" si="11"/>
        <v>0.25</v>
      </c>
      <c r="N32" s="49">
        <f t="shared" si="12"/>
        <v>8.5271317829457363E-2</v>
      </c>
      <c r="O32" s="49">
        <f t="shared" si="13"/>
        <v>0.25170068027210885</v>
      </c>
      <c r="P32" s="49">
        <f t="shared" si="14"/>
        <v>-6.1728395061728392E-2</v>
      </c>
      <c r="Q32" s="49">
        <f t="shared" si="15"/>
        <v>0.3</v>
      </c>
      <c r="R32" s="49">
        <f t="shared" si="16"/>
        <v>-0.14285714285714285</v>
      </c>
      <c r="S32" s="49">
        <f t="shared" si="17"/>
        <v>-5.434782608695652E-3</v>
      </c>
      <c r="T32" s="49">
        <f t="shared" si="18"/>
        <v>0.51973684210526316</v>
      </c>
      <c r="U32" s="49">
        <f t="shared" si="19"/>
        <v>4.1025641025641026E-2</v>
      </c>
      <c r="V32" s="49">
        <f t="shared" si="20"/>
        <v>0.5083333333333333</v>
      </c>
      <c r="W32" s="49">
        <f t="shared" si="21"/>
        <v>8.1967213114754092E-2</v>
      </c>
      <c r="X32" s="49">
        <f t="shared" si="22"/>
        <v>-6.4935064935064929E-2</v>
      </c>
      <c r="Y32" s="49">
        <f t="shared" si="23"/>
        <v>0.14285714285714285</v>
      </c>
      <c r="Z32" s="49">
        <f t="shared" si="24"/>
        <v>-1.1049723756906077E-2</v>
      </c>
      <c r="AA32" s="49">
        <f t="shared" si="25"/>
        <v>0.27272727272727271</v>
      </c>
      <c r="AB32" s="49">
        <f t="shared" si="26"/>
        <v>0.18518518518518517</v>
      </c>
      <c r="AC32" s="49">
        <f t="shared" si="27"/>
        <v>5.6034482758620691E-2</v>
      </c>
      <c r="AD32" s="49">
        <f t="shared" si="28"/>
        <v>-0.13407821229050279</v>
      </c>
      <c r="AE32" s="49">
        <f t="shared" si="29"/>
        <v>-7.1428571428571425E-2</v>
      </c>
      <c r="AF32" s="49">
        <f t="shared" si="30"/>
        <v>4.296875E-2</v>
      </c>
      <c r="AG32" s="49">
        <f t="shared" si="31"/>
        <v>-8.9795918367346933E-2</v>
      </c>
      <c r="AH32" s="49">
        <f t="shared" si="32"/>
        <v>0.30967741935483872</v>
      </c>
      <c r="AI32" s="49">
        <f t="shared" si="33"/>
        <v>2.9914529914529916E-2</v>
      </c>
      <c r="AJ32" s="49">
        <f t="shared" si="34"/>
        <v>-0.19850187265917604</v>
      </c>
      <c r="AK32" s="49">
        <f t="shared" si="35"/>
        <v>0.23318385650224216</v>
      </c>
      <c r="AL32" s="49">
        <f t="shared" si="36"/>
        <v>-0.24630541871921183</v>
      </c>
      <c r="AM32" s="49">
        <f t="shared" si="37"/>
        <v>-9.1286307053941904E-2</v>
      </c>
      <c r="AN32" s="49">
        <f t="shared" si="38"/>
        <v>0.1822429906542056</v>
      </c>
      <c r="AO32" s="49">
        <f t="shared" si="39"/>
        <v>-0.10909090909090909</v>
      </c>
      <c r="AP32" s="49">
        <f t="shared" si="40"/>
        <v>0.16993464052287582</v>
      </c>
      <c r="AQ32" s="49">
        <f t="shared" si="41"/>
        <v>0.1004566210045662</v>
      </c>
      <c r="AR32" s="49">
        <f t="shared" si="42"/>
        <v>-5.9288537549407112E-2</v>
      </c>
      <c r="AS32" s="49">
        <f t="shared" si="43"/>
        <v>1.6326530612244899E-2</v>
      </c>
      <c r="AT32" s="49">
        <f t="shared" si="44"/>
        <v>-0.11731843575418995</v>
      </c>
      <c r="AU32" s="49">
        <f t="shared" si="45"/>
        <v>-9.9585062240663894E-2</v>
      </c>
      <c r="AV32" s="49">
        <f t="shared" si="46"/>
        <v>-2.9411764705882353E-2</v>
      </c>
      <c r="AW32" s="49">
        <f t="shared" si="47"/>
        <v>-4.8192771084337352E-2</v>
      </c>
      <c r="AX32" s="49">
        <f t="shared" si="48"/>
        <v>0.20886075949367089</v>
      </c>
      <c r="AY32" s="49">
        <f t="shared" si="49"/>
        <v>0.14285714285714285</v>
      </c>
      <c r="AZ32" s="49">
        <f t="shared" si="50"/>
        <v>-9.0909090909090912E-2</v>
      </c>
      <c r="BA32" s="49">
        <f t="shared" si="51"/>
        <v>-0.43881856540084391</v>
      </c>
      <c r="BB32" s="49">
        <f t="shared" si="52"/>
        <v>0.14136125654450263</v>
      </c>
      <c r="BC32" s="49">
        <f t="shared" si="53"/>
        <v>-0.125</v>
      </c>
      <c r="BD32" s="49">
        <f t="shared" si="54"/>
        <v>0.22380952380952382</v>
      </c>
      <c r="BE32" s="49">
        <f t="shared" si="55"/>
        <v>0.5864661654135338</v>
      </c>
      <c r="BF32" s="49">
        <f t="shared" si="56"/>
        <v>-0.25229357798165136</v>
      </c>
      <c r="BG32" s="49">
        <f t="shared" si="57"/>
        <v>6.9124423963133647E-2</v>
      </c>
      <c r="BH32" s="49">
        <f t="shared" si="58"/>
        <v>-0.2140077821011673</v>
      </c>
      <c r="BI32" s="49">
        <f t="shared" si="59"/>
        <v>-0.13744075829383887</v>
      </c>
      <c r="BJ32" s="49">
        <f t="shared" si="60"/>
        <v>1.8404907975460124E-2</v>
      </c>
      <c r="BK32" s="49">
        <f t="shared" si="61"/>
        <v>-7.3275862068965511E-2</v>
      </c>
      <c r="BL32" s="49">
        <f t="shared" si="62"/>
        <v>2.9702970297029702E-2</v>
      </c>
      <c r="BM32" s="49">
        <f t="shared" si="63"/>
        <v>0.2967032967032967</v>
      </c>
      <c r="BN32" s="49">
        <f t="shared" si="64"/>
        <v>0.42771084337349397</v>
      </c>
      <c r="BO32" s="49">
        <f t="shared" si="65"/>
        <v>4.6511627906976744E-3</v>
      </c>
      <c r="BP32" s="49">
        <f t="shared" si="66"/>
        <v>8.6538461538461536E-2</v>
      </c>
      <c r="BQ32" s="49">
        <f t="shared" ref="BQ32:BT32" si="73">+(BU11-BQ11)/BQ11</f>
        <v>6.7796610169491525E-2</v>
      </c>
      <c r="BR32" s="49">
        <f t="shared" si="73"/>
        <v>-7.1729957805907171E-2</v>
      </c>
      <c r="BS32" s="49">
        <f t="shared" si="73"/>
        <v>-5.0925925925925923E-2</v>
      </c>
      <c r="BT32" s="49">
        <f t="shared" si="73"/>
        <v>3.9823008849557522E-2</v>
      </c>
    </row>
    <row r="33" spans="3:72" ht="17.149999999999999" customHeight="1" thickBot="1" x14ac:dyDescent="0.35">
      <c r="C33" s="36" t="s">
        <v>118</v>
      </c>
      <c r="D33" s="49">
        <f t="shared" si="2"/>
        <v>-8.3333333333333329E-2</v>
      </c>
      <c r="E33" s="49">
        <f t="shared" si="3"/>
        <v>-9.7087378640776691E-3</v>
      </c>
      <c r="F33" s="49">
        <f t="shared" si="4"/>
        <v>9.8591549295774641E-2</v>
      </c>
      <c r="G33" s="49">
        <f t="shared" si="5"/>
        <v>0.29411764705882354</v>
      </c>
      <c r="H33" s="49">
        <f t="shared" si="6"/>
        <v>0.68831168831168832</v>
      </c>
      <c r="I33" s="49">
        <f t="shared" si="7"/>
        <v>-1.9607843137254902E-2</v>
      </c>
      <c r="J33" s="49">
        <f t="shared" si="8"/>
        <v>2.564102564102564E-2</v>
      </c>
      <c r="K33" s="49">
        <f t="shared" si="9"/>
        <v>0.22727272727272727</v>
      </c>
      <c r="L33" s="49">
        <f t="shared" si="10"/>
        <v>-5.3846153846153849E-2</v>
      </c>
      <c r="M33" s="49">
        <f t="shared" si="11"/>
        <v>0.41</v>
      </c>
      <c r="N33" s="49">
        <f t="shared" si="12"/>
        <v>0.16250000000000001</v>
      </c>
      <c r="O33" s="49">
        <f t="shared" si="13"/>
        <v>-1.4814814814814815E-2</v>
      </c>
      <c r="P33" s="49">
        <f t="shared" si="14"/>
        <v>4.065040650406504E-2</v>
      </c>
      <c r="Q33" s="49">
        <f t="shared" si="15"/>
        <v>0.36879432624113473</v>
      </c>
      <c r="R33" s="49">
        <f t="shared" si="16"/>
        <v>0.45161290322580644</v>
      </c>
      <c r="S33" s="49">
        <f t="shared" si="17"/>
        <v>0.30827067669172931</v>
      </c>
      <c r="T33" s="49">
        <f t="shared" si="18"/>
        <v>0.6484375</v>
      </c>
      <c r="U33" s="49">
        <f t="shared" si="19"/>
        <v>-1.5544041450777202E-2</v>
      </c>
      <c r="V33" s="49">
        <f t="shared" si="20"/>
        <v>0.14814814814814814</v>
      </c>
      <c r="W33" s="49">
        <f t="shared" si="21"/>
        <v>0.35632183908045978</v>
      </c>
      <c r="X33" s="49">
        <f t="shared" si="22"/>
        <v>2.843601895734597E-2</v>
      </c>
      <c r="Y33" s="49">
        <f t="shared" si="23"/>
        <v>9.4736842105263161E-2</v>
      </c>
      <c r="Z33" s="49">
        <f t="shared" si="24"/>
        <v>9.0322580645161285E-2</v>
      </c>
      <c r="AA33" s="49">
        <f t="shared" si="25"/>
        <v>8.4745762711864403E-2</v>
      </c>
      <c r="AB33" s="49">
        <f t="shared" si="26"/>
        <v>0.31336405529953915</v>
      </c>
      <c r="AC33" s="49">
        <f t="shared" si="27"/>
        <v>0.37019230769230771</v>
      </c>
      <c r="AD33" s="49">
        <f t="shared" si="28"/>
        <v>0.24260355029585798</v>
      </c>
      <c r="AE33" s="49">
        <f t="shared" si="29"/>
        <v>0.37890625</v>
      </c>
      <c r="AF33" s="49">
        <f t="shared" si="30"/>
        <v>-2.456140350877193E-2</v>
      </c>
      <c r="AG33" s="49">
        <f t="shared" si="31"/>
        <v>3.5087719298245615E-3</v>
      </c>
      <c r="AH33" s="49">
        <f t="shared" si="32"/>
        <v>-2.3809523809523808E-2</v>
      </c>
      <c r="AI33" s="49">
        <f t="shared" si="33"/>
        <v>-0.14730878186968838</v>
      </c>
      <c r="AJ33" s="49">
        <f t="shared" si="34"/>
        <v>3.5971223021582736E-3</v>
      </c>
      <c r="AK33" s="49">
        <f t="shared" si="35"/>
        <v>-3.4965034965034965E-3</v>
      </c>
      <c r="AL33" s="49">
        <f t="shared" si="36"/>
        <v>0.11219512195121951</v>
      </c>
      <c r="AM33" s="49">
        <f t="shared" si="37"/>
        <v>3.3222591362126248E-2</v>
      </c>
      <c r="AN33" s="49">
        <f t="shared" si="38"/>
        <v>-8.2437275985663083E-2</v>
      </c>
      <c r="AO33" s="49">
        <f t="shared" si="39"/>
        <v>-6.3157894736842107E-2</v>
      </c>
      <c r="AP33" s="49">
        <f t="shared" si="40"/>
        <v>4.3859649122807015E-3</v>
      </c>
      <c r="AQ33" s="49">
        <f t="shared" si="41"/>
        <v>-0.15434083601286175</v>
      </c>
      <c r="AR33" s="49">
        <f t="shared" si="42"/>
        <v>4.6875E-2</v>
      </c>
      <c r="AS33" s="49">
        <f t="shared" si="43"/>
        <v>0.24719101123595505</v>
      </c>
      <c r="AT33" s="49">
        <f t="shared" si="44"/>
        <v>-0.13537117903930132</v>
      </c>
      <c r="AU33" s="49">
        <f t="shared" si="45"/>
        <v>0.29277566539923955</v>
      </c>
      <c r="AV33" s="49">
        <f t="shared" si="46"/>
        <v>0.21641791044776118</v>
      </c>
      <c r="AW33" s="49">
        <f t="shared" si="47"/>
        <v>-0.1891891891891892</v>
      </c>
      <c r="AX33" s="49">
        <f t="shared" si="48"/>
        <v>0.36363636363636365</v>
      </c>
      <c r="AY33" s="49">
        <f t="shared" si="49"/>
        <v>-6.4705882352941183E-2</v>
      </c>
      <c r="AZ33" s="49">
        <f t="shared" si="50"/>
        <v>-0.19938650306748465</v>
      </c>
      <c r="BA33" s="49">
        <f t="shared" si="51"/>
        <v>-0.32222222222222224</v>
      </c>
      <c r="BB33" s="49">
        <f t="shared" si="52"/>
        <v>0.53333333333333333</v>
      </c>
      <c r="BC33" s="49">
        <f t="shared" si="53"/>
        <v>-8.1761006289308172E-2</v>
      </c>
      <c r="BD33" s="49">
        <f t="shared" si="54"/>
        <v>1.532567049808429E-2</v>
      </c>
      <c r="BE33" s="49">
        <f t="shared" si="55"/>
        <v>0.49726775956284153</v>
      </c>
      <c r="BF33" s="49">
        <f t="shared" si="56"/>
        <v>-0.35507246376811596</v>
      </c>
      <c r="BG33" s="49">
        <f t="shared" si="57"/>
        <v>0.13698630136986301</v>
      </c>
      <c r="BH33" s="49">
        <f t="shared" si="58"/>
        <v>4.5283018867924525E-2</v>
      </c>
      <c r="BI33" s="49">
        <f t="shared" si="59"/>
        <v>-5.4744525547445258E-2</v>
      </c>
      <c r="BJ33" s="49">
        <f t="shared" si="60"/>
        <v>-0.16853932584269662</v>
      </c>
      <c r="BK33" s="49">
        <f t="shared" si="61"/>
        <v>-0.17771084337349397</v>
      </c>
      <c r="BL33" s="49">
        <f t="shared" si="62"/>
        <v>-2.8880866425992781E-2</v>
      </c>
      <c r="BM33" s="49">
        <f t="shared" si="63"/>
        <v>6.1776061776061778E-2</v>
      </c>
      <c r="BN33" s="49">
        <f t="shared" si="64"/>
        <v>-4.0540540540540543E-2</v>
      </c>
      <c r="BO33" s="49">
        <f t="shared" si="65"/>
        <v>0.14652014652014653</v>
      </c>
      <c r="BP33" s="49">
        <f t="shared" si="66"/>
        <v>0.27137546468401486</v>
      </c>
      <c r="BQ33" s="49">
        <f t="shared" ref="BQ33:BT33" si="74">+(BU12-BQ12)/BQ12</f>
        <v>0.14181818181818182</v>
      </c>
      <c r="BR33" s="49">
        <f t="shared" si="74"/>
        <v>0.25352112676056338</v>
      </c>
      <c r="BS33" s="49">
        <f t="shared" si="74"/>
        <v>0.20447284345047922</v>
      </c>
      <c r="BT33" s="49">
        <f t="shared" si="74"/>
        <v>1.1695906432748537E-2</v>
      </c>
    </row>
    <row r="34" spans="3:72" ht="17.149999999999999" customHeight="1" thickBot="1" x14ac:dyDescent="0.35">
      <c r="C34" s="36" t="s">
        <v>119</v>
      </c>
      <c r="D34" s="49">
        <f t="shared" si="2"/>
        <v>0.1</v>
      </c>
      <c r="E34" s="49">
        <f t="shared" si="3"/>
        <v>0.15473887814313347</v>
      </c>
      <c r="F34" s="49">
        <f t="shared" si="4"/>
        <v>0.10498687664041995</v>
      </c>
      <c r="G34" s="49">
        <f t="shared" si="5"/>
        <v>0.30036630036630035</v>
      </c>
      <c r="H34" s="49">
        <f t="shared" si="6"/>
        <v>0.14408233276157806</v>
      </c>
      <c r="I34" s="49">
        <f t="shared" si="7"/>
        <v>3.1825795644891124E-2</v>
      </c>
      <c r="J34" s="49">
        <f t="shared" si="8"/>
        <v>0.33729216152019004</v>
      </c>
      <c r="K34" s="49">
        <f t="shared" si="9"/>
        <v>0</v>
      </c>
      <c r="L34" s="49">
        <f t="shared" si="10"/>
        <v>0.13343328335832083</v>
      </c>
      <c r="M34" s="49">
        <f t="shared" si="11"/>
        <v>0.26298701298701299</v>
      </c>
      <c r="N34" s="49">
        <f t="shared" si="12"/>
        <v>3.552397868561279E-3</v>
      </c>
      <c r="O34" s="49">
        <f t="shared" si="13"/>
        <v>0.30985915492957744</v>
      </c>
      <c r="P34" s="49">
        <f t="shared" si="14"/>
        <v>0.11904761904761904</v>
      </c>
      <c r="Q34" s="49">
        <f t="shared" si="15"/>
        <v>7.3264781491002573E-2</v>
      </c>
      <c r="R34" s="49">
        <f t="shared" si="16"/>
        <v>0.12212389380530973</v>
      </c>
      <c r="S34" s="49">
        <f t="shared" si="17"/>
        <v>-8.6021505376344086E-3</v>
      </c>
      <c r="T34" s="49">
        <f t="shared" si="18"/>
        <v>0.10756501182033097</v>
      </c>
      <c r="U34" s="49">
        <f t="shared" si="19"/>
        <v>1.3173652694610778E-2</v>
      </c>
      <c r="V34" s="49">
        <f t="shared" si="20"/>
        <v>-3.1545741324921135E-3</v>
      </c>
      <c r="W34" s="49">
        <f t="shared" si="21"/>
        <v>2.4945770065075923E-2</v>
      </c>
      <c r="X34" s="49">
        <f t="shared" si="22"/>
        <v>1.4941302027748132E-2</v>
      </c>
      <c r="Y34" s="49">
        <f t="shared" si="23"/>
        <v>0.10165484633569739</v>
      </c>
      <c r="Z34" s="49">
        <f t="shared" si="24"/>
        <v>9.9683544303797472E-2</v>
      </c>
      <c r="AA34" s="49">
        <f t="shared" si="25"/>
        <v>0.13968253968253969</v>
      </c>
      <c r="AB34" s="49">
        <f t="shared" si="26"/>
        <v>7.2555205047318619E-2</v>
      </c>
      <c r="AC34" s="49">
        <f t="shared" si="27"/>
        <v>3.2188841201716738E-3</v>
      </c>
      <c r="AD34" s="49">
        <f t="shared" si="28"/>
        <v>0.13093525179856116</v>
      </c>
      <c r="AE34" s="49">
        <f t="shared" si="29"/>
        <v>-1.2070566388115135E-2</v>
      </c>
      <c r="AF34" s="49">
        <f t="shared" si="30"/>
        <v>0.10196078431372549</v>
      </c>
      <c r="AG34" s="49">
        <f t="shared" si="31"/>
        <v>0.11336898395721925</v>
      </c>
      <c r="AH34" s="49">
        <f t="shared" si="32"/>
        <v>-2.4173027989821884E-2</v>
      </c>
      <c r="AI34" s="49">
        <f t="shared" si="33"/>
        <v>2.6315789473684209E-2</v>
      </c>
      <c r="AJ34" s="49">
        <f t="shared" si="34"/>
        <v>-0.14857651245551601</v>
      </c>
      <c r="AK34" s="49">
        <f t="shared" si="35"/>
        <v>8.4534101825168101E-2</v>
      </c>
      <c r="AL34" s="49">
        <f t="shared" si="36"/>
        <v>-2.3468057366362451E-2</v>
      </c>
      <c r="AM34" s="49">
        <f t="shared" si="37"/>
        <v>2.4725274725274724E-2</v>
      </c>
      <c r="AN34" s="49">
        <f t="shared" si="38"/>
        <v>0.16091954022988506</v>
      </c>
      <c r="AO34" s="49">
        <f t="shared" si="39"/>
        <v>-0.11514614703277236</v>
      </c>
      <c r="AP34" s="49">
        <f t="shared" si="40"/>
        <v>1.0680907877169559E-2</v>
      </c>
      <c r="AQ34" s="49">
        <f t="shared" si="41"/>
        <v>-8.936550491510277E-2</v>
      </c>
      <c r="AR34" s="49">
        <f t="shared" si="42"/>
        <v>-0.11431143114311432</v>
      </c>
      <c r="AS34" s="49">
        <f t="shared" si="43"/>
        <v>0.12112112112112113</v>
      </c>
      <c r="AT34" s="49">
        <f t="shared" si="44"/>
        <v>-2.3778071334214002E-2</v>
      </c>
      <c r="AU34" s="49">
        <f t="shared" si="45"/>
        <v>3.0421982335623161E-2</v>
      </c>
      <c r="AV34" s="49">
        <f t="shared" si="46"/>
        <v>0.13922764227642276</v>
      </c>
      <c r="AW34" s="49">
        <f t="shared" si="47"/>
        <v>-0.10535714285714286</v>
      </c>
      <c r="AX34" s="49">
        <f t="shared" si="48"/>
        <v>5.142083897158322E-2</v>
      </c>
      <c r="AY34" s="49">
        <f t="shared" si="49"/>
        <v>3.0476190476190476E-2</v>
      </c>
      <c r="AZ34" s="49">
        <f t="shared" si="50"/>
        <v>-0.18822479928635147</v>
      </c>
      <c r="BA34" s="49">
        <f t="shared" si="51"/>
        <v>-0.38223552894211577</v>
      </c>
      <c r="BB34" s="49">
        <f t="shared" si="52"/>
        <v>5.4054054054054057E-2</v>
      </c>
      <c r="BC34" s="49">
        <f t="shared" si="53"/>
        <v>-8.5027726432532341E-2</v>
      </c>
      <c r="BD34" s="49">
        <f t="shared" si="54"/>
        <v>5.054945054945055E-2</v>
      </c>
      <c r="BE34" s="49">
        <f t="shared" si="55"/>
        <v>0.42326332794830374</v>
      </c>
      <c r="BF34" s="49">
        <f t="shared" si="56"/>
        <v>-0.11233211233211234</v>
      </c>
      <c r="BG34" s="49">
        <f t="shared" si="57"/>
        <v>-0.13434343434343435</v>
      </c>
      <c r="BH34" s="49">
        <f t="shared" si="58"/>
        <v>-2.1966527196652718E-2</v>
      </c>
      <c r="BI34" s="49">
        <f t="shared" si="59"/>
        <v>4.5402951191827468E-3</v>
      </c>
      <c r="BJ34" s="49">
        <f t="shared" si="60"/>
        <v>4.8143053645116916E-2</v>
      </c>
      <c r="BK34" s="49">
        <f t="shared" si="61"/>
        <v>6.3010501750291714E-2</v>
      </c>
      <c r="BL34" s="49">
        <f t="shared" si="62"/>
        <v>-2.5668449197860963E-2</v>
      </c>
      <c r="BM34" s="49">
        <f t="shared" si="63"/>
        <v>4.2937853107344631E-2</v>
      </c>
      <c r="BN34" s="49">
        <f t="shared" si="64"/>
        <v>-3.1496062992125984E-2</v>
      </c>
      <c r="BO34" s="49">
        <f t="shared" si="65"/>
        <v>4.3907793633369926E-2</v>
      </c>
      <c r="BP34" s="49">
        <f t="shared" si="66"/>
        <v>4.3907793633369926E-2</v>
      </c>
      <c r="BQ34" s="49">
        <f t="shared" ref="BQ34:BT34" si="75">+(BU13-BQ13)/BQ13</f>
        <v>0.10509209100758396</v>
      </c>
      <c r="BR34" s="49">
        <f t="shared" si="75"/>
        <v>-1.7615176151761516E-2</v>
      </c>
      <c r="BS34" s="49">
        <f t="shared" si="75"/>
        <v>1.8927444794952682E-2</v>
      </c>
      <c r="BT34" s="49">
        <f t="shared" si="75"/>
        <v>4.9421661409043111E-2</v>
      </c>
    </row>
    <row r="35" spans="3:72" ht="17.149999999999999" customHeight="1" thickBot="1" x14ac:dyDescent="0.35">
      <c r="C35" s="36" t="s">
        <v>120</v>
      </c>
      <c r="D35" s="49">
        <f t="shared" si="2"/>
        <v>0.14080459770114942</v>
      </c>
      <c r="E35" s="49">
        <f t="shared" si="3"/>
        <v>-4.2959427207637228E-2</v>
      </c>
      <c r="F35" s="49">
        <f t="shared" si="4"/>
        <v>-6.9841269841269843E-2</v>
      </c>
      <c r="G35" s="49">
        <f t="shared" si="5"/>
        <v>0.19809069212410502</v>
      </c>
      <c r="H35" s="49">
        <f t="shared" si="6"/>
        <v>0.10579345088161209</v>
      </c>
      <c r="I35" s="49">
        <f t="shared" si="7"/>
        <v>0.18204488778054864</v>
      </c>
      <c r="J35" s="49">
        <f t="shared" si="8"/>
        <v>0.34470989761092152</v>
      </c>
      <c r="K35" s="49">
        <f t="shared" si="9"/>
        <v>0.13745019920318724</v>
      </c>
      <c r="L35" s="49">
        <f t="shared" si="10"/>
        <v>0.40546697038724372</v>
      </c>
      <c r="M35" s="49">
        <f t="shared" si="11"/>
        <v>0.16666666666666666</v>
      </c>
      <c r="N35" s="49">
        <f t="shared" si="12"/>
        <v>8.3756345177664976E-2</v>
      </c>
      <c r="O35" s="49">
        <f t="shared" si="13"/>
        <v>7.3555166374781086E-2</v>
      </c>
      <c r="P35" s="49">
        <f t="shared" si="14"/>
        <v>-8.1037277147487843E-3</v>
      </c>
      <c r="Q35" s="49">
        <f t="shared" si="15"/>
        <v>8.1374321880650996E-2</v>
      </c>
      <c r="R35" s="49">
        <f t="shared" si="16"/>
        <v>-1.873536299765808E-2</v>
      </c>
      <c r="S35" s="49">
        <f t="shared" si="17"/>
        <v>-2.7732463295269169E-2</v>
      </c>
      <c r="T35" s="49">
        <f t="shared" si="18"/>
        <v>-3.2679738562091504E-3</v>
      </c>
      <c r="U35" s="49">
        <f t="shared" si="19"/>
        <v>0</v>
      </c>
      <c r="V35" s="49">
        <f t="shared" si="20"/>
        <v>0.23627684964200477</v>
      </c>
      <c r="W35" s="49">
        <f t="shared" si="21"/>
        <v>0.34563758389261745</v>
      </c>
      <c r="X35" s="49">
        <f t="shared" si="22"/>
        <v>0.15901639344262294</v>
      </c>
      <c r="Y35" s="49">
        <f t="shared" si="23"/>
        <v>0.21237458193979933</v>
      </c>
      <c r="Z35" s="49">
        <f t="shared" si="24"/>
        <v>0.12355212355212356</v>
      </c>
      <c r="AA35" s="49">
        <f t="shared" si="25"/>
        <v>-1.2468827930174563E-3</v>
      </c>
      <c r="AB35" s="49">
        <f t="shared" si="26"/>
        <v>5.6577086280056574E-2</v>
      </c>
      <c r="AC35" s="49">
        <f t="shared" si="27"/>
        <v>1.5172413793103448E-2</v>
      </c>
      <c r="AD35" s="49">
        <f t="shared" si="28"/>
        <v>5.3264604810996562E-2</v>
      </c>
      <c r="AE35" s="49">
        <f t="shared" si="29"/>
        <v>2.4968789013732834E-3</v>
      </c>
      <c r="AF35" s="49">
        <f t="shared" si="30"/>
        <v>1.7402945113788489E-2</v>
      </c>
      <c r="AG35" s="49">
        <f t="shared" si="31"/>
        <v>0.10461956521739131</v>
      </c>
      <c r="AH35" s="49">
        <f t="shared" si="32"/>
        <v>-5.7096247960848286E-2</v>
      </c>
      <c r="AI35" s="49">
        <f t="shared" si="33"/>
        <v>-2.3661270236612703E-2</v>
      </c>
      <c r="AJ35" s="49">
        <f t="shared" si="34"/>
        <v>-4.6052631578947366E-2</v>
      </c>
      <c r="AK35" s="49">
        <f t="shared" si="35"/>
        <v>3.9360393603936041E-2</v>
      </c>
      <c r="AL35" s="49">
        <f t="shared" si="36"/>
        <v>0.14878892733564014</v>
      </c>
      <c r="AM35" s="49">
        <f t="shared" si="37"/>
        <v>2.8061224489795918E-2</v>
      </c>
      <c r="AN35" s="49">
        <f t="shared" si="38"/>
        <v>7.7241379310344832E-2</v>
      </c>
      <c r="AO35" s="49">
        <f t="shared" si="39"/>
        <v>-0.1893491124260355</v>
      </c>
      <c r="AP35" s="49">
        <f t="shared" si="40"/>
        <v>-0.2289156626506024</v>
      </c>
      <c r="AQ35" s="49">
        <f t="shared" si="41"/>
        <v>-4.3424317617866005E-2</v>
      </c>
      <c r="AR35" s="49">
        <f t="shared" si="42"/>
        <v>-5.5057618437900128E-2</v>
      </c>
      <c r="AS35" s="49">
        <f t="shared" si="43"/>
        <v>0.2</v>
      </c>
      <c r="AT35" s="49">
        <f t="shared" si="44"/>
        <v>0.166015625</v>
      </c>
      <c r="AU35" s="49">
        <f t="shared" si="45"/>
        <v>7.9118028534370943E-2</v>
      </c>
      <c r="AV35" s="49">
        <f t="shared" si="46"/>
        <v>-1.7615176151761516E-2</v>
      </c>
      <c r="AW35" s="49">
        <f t="shared" si="47"/>
        <v>-7.4209245742092464E-2</v>
      </c>
      <c r="AX35" s="49">
        <f t="shared" si="48"/>
        <v>3.350083752093802E-2</v>
      </c>
      <c r="AY35" s="49">
        <f t="shared" si="49"/>
        <v>2.0432692307692308E-2</v>
      </c>
      <c r="AZ35" s="49">
        <f t="shared" si="50"/>
        <v>-5.5172413793103448E-2</v>
      </c>
      <c r="BA35" s="49">
        <f t="shared" si="51"/>
        <v>-0.41787122207621552</v>
      </c>
      <c r="BB35" s="49">
        <f t="shared" si="52"/>
        <v>0.1847649918962723</v>
      </c>
      <c r="BC35" s="49">
        <f t="shared" si="53"/>
        <v>-8.95170789163722E-2</v>
      </c>
      <c r="BD35" s="49">
        <f t="shared" si="54"/>
        <v>5.4014598540145987E-2</v>
      </c>
      <c r="BE35" s="49">
        <f t="shared" si="55"/>
        <v>0.72911963882618513</v>
      </c>
      <c r="BF35" s="49">
        <f t="shared" si="56"/>
        <v>-0.25854993160054718</v>
      </c>
      <c r="BG35" s="49">
        <f t="shared" si="57"/>
        <v>-9.4437257438551095E-2</v>
      </c>
      <c r="BH35" s="49">
        <f t="shared" si="58"/>
        <v>-1.3850415512465374E-2</v>
      </c>
      <c r="BI35" s="49">
        <f t="shared" si="59"/>
        <v>-1.0443864229765013E-2</v>
      </c>
      <c r="BJ35" s="49">
        <f t="shared" si="60"/>
        <v>8.4870848708487087E-2</v>
      </c>
      <c r="BK35" s="49">
        <f t="shared" si="61"/>
        <v>0.12857142857142856</v>
      </c>
      <c r="BL35" s="49">
        <f t="shared" si="62"/>
        <v>9.6910112359550563E-2</v>
      </c>
      <c r="BM35" s="49">
        <f t="shared" si="63"/>
        <v>0.10554089709762533</v>
      </c>
      <c r="BN35" s="49">
        <f t="shared" si="64"/>
        <v>0.16496598639455781</v>
      </c>
      <c r="BO35" s="49">
        <f t="shared" si="65"/>
        <v>0.12784810126582277</v>
      </c>
      <c r="BP35" s="49">
        <f t="shared" si="66"/>
        <v>0.19846350832266324</v>
      </c>
      <c r="BQ35" s="49">
        <f t="shared" ref="BQ35:BT35" si="76">+(BU14-BQ14)/BQ14</f>
        <v>0.11575178997613365</v>
      </c>
      <c r="BR35" s="49">
        <f t="shared" si="76"/>
        <v>1.6058394160583942E-2</v>
      </c>
      <c r="BS35" s="49">
        <f t="shared" si="76"/>
        <v>-0.10886644219977554</v>
      </c>
      <c r="BT35" s="49">
        <f t="shared" si="76"/>
        <v>-0.12393162393162394</v>
      </c>
    </row>
    <row r="36" spans="3:72" ht="17.149999999999999" customHeight="1" thickBot="1" x14ac:dyDescent="0.35">
      <c r="C36" s="36" t="s">
        <v>121</v>
      </c>
      <c r="D36" s="49">
        <f t="shared" si="2"/>
        <v>-0.39393939393939392</v>
      </c>
      <c r="E36" s="49">
        <f t="shared" si="3"/>
        <v>0.1111111111111111</v>
      </c>
      <c r="F36" s="49">
        <f t="shared" si="4"/>
        <v>7.8947368421052627E-2</v>
      </c>
      <c r="G36" s="49">
        <f t="shared" si="5"/>
        <v>8.9285714285714288E-2</v>
      </c>
      <c r="H36" s="49">
        <f t="shared" si="6"/>
        <v>0.47499999999999998</v>
      </c>
      <c r="I36" s="49">
        <f t="shared" si="7"/>
        <v>-0.2</v>
      </c>
      <c r="J36" s="49">
        <f t="shared" si="8"/>
        <v>-0.21951219512195122</v>
      </c>
      <c r="K36" s="49">
        <f t="shared" si="9"/>
        <v>0.19672131147540983</v>
      </c>
      <c r="L36" s="49">
        <f t="shared" si="10"/>
        <v>1.6949152542372881E-2</v>
      </c>
      <c r="M36" s="49">
        <f t="shared" si="11"/>
        <v>0.39285714285714285</v>
      </c>
      <c r="N36" s="49">
        <f t="shared" si="12"/>
        <v>0.75</v>
      </c>
      <c r="O36" s="49">
        <f t="shared" si="13"/>
        <v>0.43835616438356162</v>
      </c>
      <c r="P36" s="49">
        <f t="shared" si="14"/>
        <v>0.45</v>
      </c>
      <c r="Q36" s="49">
        <f t="shared" si="15"/>
        <v>0.35897435897435898</v>
      </c>
      <c r="R36" s="49">
        <f t="shared" si="16"/>
        <v>0.125</v>
      </c>
      <c r="S36" s="49">
        <f t="shared" si="17"/>
        <v>-0.24761904761904763</v>
      </c>
      <c r="T36" s="49">
        <f t="shared" si="18"/>
        <v>5.7471264367816091E-2</v>
      </c>
      <c r="U36" s="49">
        <f t="shared" si="19"/>
        <v>-9.4339622641509441E-2</v>
      </c>
      <c r="V36" s="49">
        <f t="shared" si="20"/>
        <v>0.12698412698412698</v>
      </c>
      <c r="W36" s="49">
        <f t="shared" si="21"/>
        <v>0.45569620253164556</v>
      </c>
      <c r="X36" s="49">
        <f t="shared" si="22"/>
        <v>-0.15217391304347827</v>
      </c>
      <c r="Y36" s="49">
        <f t="shared" si="23"/>
        <v>0.26041666666666669</v>
      </c>
      <c r="Z36" s="49">
        <f t="shared" si="24"/>
        <v>0.12676056338028169</v>
      </c>
      <c r="AA36" s="49">
        <f t="shared" si="25"/>
        <v>1.7391304347826087E-2</v>
      </c>
      <c r="AB36" s="49">
        <f t="shared" si="26"/>
        <v>0.57692307692307687</v>
      </c>
      <c r="AC36" s="49">
        <f t="shared" si="27"/>
        <v>-7.43801652892562E-2</v>
      </c>
      <c r="AD36" s="49">
        <f t="shared" si="28"/>
        <v>0.13750000000000001</v>
      </c>
      <c r="AE36" s="49">
        <f t="shared" si="29"/>
        <v>0.20512820512820512</v>
      </c>
      <c r="AF36" s="49">
        <f t="shared" si="30"/>
        <v>0.17073170731707318</v>
      </c>
      <c r="AG36" s="49">
        <f t="shared" si="31"/>
        <v>0.4107142857142857</v>
      </c>
      <c r="AH36" s="49">
        <f t="shared" si="32"/>
        <v>0.26373626373626374</v>
      </c>
      <c r="AI36" s="49">
        <f t="shared" si="33"/>
        <v>0.15602836879432624</v>
      </c>
      <c r="AJ36" s="49">
        <f t="shared" si="34"/>
        <v>-0.1111111111111111</v>
      </c>
      <c r="AK36" s="49">
        <f t="shared" si="35"/>
        <v>-0.17088607594936708</v>
      </c>
      <c r="AL36" s="49">
        <f t="shared" si="36"/>
        <v>-0.20869565217391303</v>
      </c>
      <c r="AM36" s="49">
        <f t="shared" si="37"/>
        <v>-0.19018404907975461</v>
      </c>
      <c r="AN36" s="49">
        <f t="shared" si="38"/>
        <v>0.1015625</v>
      </c>
      <c r="AO36" s="49">
        <f t="shared" si="39"/>
        <v>0.29770992366412213</v>
      </c>
      <c r="AP36" s="49">
        <f t="shared" si="40"/>
        <v>0.10989010989010989</v>
      </c>
      <c r="AQ36" s="49">
        <f t="shared" si="41"/>
        <v>0.12878787878787878</v>
      </c>
      <c r="AR36" s="49">
        <f t="shared" si="42"/>
        <v>4.9645390070921988E-2</v>
      </c>
      <c r="AS36" s="49">
        <f t="shared" si="43"/>
        <v>0.21176470588235294</v>
      </c>
      <c r="AT36" s="49">
        <f t="shared" si="44"/>
        <v>0.24752475247524752</v>
      </c>
      <c r="AU36" s="49">
        <f t="shared" si="45"/>
        <v>2.6845637583892617E-2</v>
      </c>
      <c r="AV36" s="49">
        <f t="shared" si="46"/>
        <v>-3.3783783783783786E-2</v>
      </c>
      <c r="AW36" s="49">
        <f t="shared" si="47"/>
        <v>-0.32524271844660196</v>
      </c>
      <c r="AX36" s="49">
        <f t="shared" si="48"/>
        <v>-0.18253968253968253</v>
      </c>
      <c r="AY36" s="49">
        <f t="shared" si="49"/>
        <v>0.1111111111111111</v>
      </c>
      <c r="AZ36" s="49">
        <f t="shared" si="50"/>
        <v>-8.3916083916083919E-2</v>
      </c>
      <c r="BA36" s="49">
        <f t="shared" si="51"/>
        <v>-0.42446043165467628</v>
      </c>
      <c r="BB36" s="49">
        <f t="shared" si="52"/>
        <v>0.29126213592233008</v>
      </c>
      <c r="BC36" s="49">
        <f t="shared" si="53"/>
        <v>-0.11764705882352941</v>
      </c>
      <c r="BD36" s="49">
        <f t="shared" si="54"/>
        <v>4.5801526717557252E-2</v>
      </c>
      <c r="BE36" s="49">
        <f t="shared" si="55"/>
        <v>0.625</v>
      </c>
      <c r="BF36" s="49">
        <f t="shared" si="56"/>
        <v>-7.5187969924812026E-2</v>
      </c>
      <c r="BG36" s="49">
        <f t="shared" si="57"/>
        <v>-6.6666666666666666E-2</v>
      </c>
      <c r="BH36" s="49">
        <f t="shared" si="58"/>
        <v>-0.13868613138686131</v>
      </c>
      <c r="BI36" s="49">
        <f t="shared" si="59"/>
        <v>-9.2307692307692313E-2</v>
      </c>
      <c r="BJ36" s="49">
        <f t="shared" si="60"/>
        <v>-0.15447154471544716</v>
      </c>
      <c r="BK36" s="49">
        <f t="shared" si="61"/>
        <v>-4.2857142857142858E-2</v>
      </c>
      <c r="BL36" s="49">
        <f t="shared" si="62"/>
        <v>0.16101694915254236</v>
      </c>
      <c r="BM36" s="49">
        <f t="shared" si="63"/>
        <v>0.24576271186440679</v>
      </c>
      <c r="BN36" s="49">
        <f t="shared" si="64"/>
        <v>-3.8461538461538464E-2</v>
      </c>
      <c r="BO36" s="49">
        <f t="shared" si="65"/>
        <v>-6.7164179104477612E-2</v>
      </c>
      <c r="BP36" s="49">
        <f t="shared" si="66"/>
        <v>-0.24087591240875914</v>
      </c>
      <c r="BQ36" s="49">
        <f t="shared" ref="BQ36:BT36" si="77">+(BU15-BQ15)/BQ15</f>
        <v>5.4421768707482991E-2</v>
      </c>
      <c r="BR36" s="49">
        <f t="shared" si="77"/>
        <v>-0.12</v>
      </c>
      <c r="BS36" s="49">
        <f t="shared" si="77"/>
        <v>0.248</v>
      </c>
      <c r="BT36" s="49">
        <f t="shared" si="77"/>
        <v>0.27884615384615385</v>
      </c>
    </row>
    <row r="37" spans="3:72" ht="17.149999999999999" customHeight="1" thickBot="1" x14ac:dyDescent="0.35">
      <c r="C37" s="36" t="s">
        <v>122</v>
      </c>
      <c r="D37" s="49">
        <f t="shared" si="2"/>
        <v>4.9180327868852458E-2</v>
      </c>
      <c r="E37" s="49">
        <f t="shared" si="3"/>
        <v>1.4388489208633094E-2</v>
      </c>
      <c r="F37" s="49">
        <f t="shared" si="4"/>
        <v>0.36781609195402298</v>
      </c>
      <c r="G37" s="49">
        <f t="shared" si="5"/>
        <v>0.14285714285714285</v>
      </c>
      <c r="H37" s="49">
        <f t="shared" si="6"/>
        <v>0.1171875</v>
      </c>
      <c r="I37" s="49">
        <f t="shared" si="7"/>
        <v>0.19148936170212766</v>
      </c>
      <c r="J37" s="49">
        <f t="shared" si="8"/>
        <v>0.15126050420168066</v>
      </c>
      <c r="K37" s="49">
        <f t="shared" si="9"/>
        <v>0.23125000000000001</v>
      </c>
      <c r="L37" s="49">
        <f t="shared" si="10"/>
        <v>0.39860139860139859</v>
      </c>
      <c r="M37" s="49">
        <f t="shared" si="11"/>
        <v>2.3809523809523808E-2</v>
      </c>
      <c r="N37" s="49">
        <f t="shared" si="12"/>
        <v>0.31386861313868614</v>
      </c>
      <c r="O37" s="49">
        <f t="shared" si="13"/>
        <v>-2.5380710659898477E-2</v>
      </c>
      <c r="P37" s="49">
        <f t="shared" si="14"/>
        <v>0.18</v>
      </c>
      <c r="Q37" s="49">
        <f t="shared" si="15"/>
        <v>0.58139534883720934</v>
      </c>
      <c r="R37" s="49">
        <f t="shared" si="16"/>
        <v>6.1111111111111109E-2</v>
      </c>
      <c r="S37" s="49">
        <f t="shared" si="17"/>
        <v>0.35416666666666669</v>
      </c>
      <c r="T37" s="49">
        <f t="shared" si="18"/>
        <v>0.27542372881355931</v>
      </c>
      <c r="U37" s="49">
        <f t="shared" si="19"/>
        <v>4.4117647058823532E-2</v>
      </c>
      <c r="V37" s="49">
        <f t="shared" si="20"/>
        <v>0.18848167539267016</v>
      </c>
      <c r="W37" s="49">
        <f t="shared" si="21"/>
        <v>0.36923076923076925</v>
      </c>
      <c r="X37" s="49">
        <f t="shared" si="22"/>
        <v>-6.3122923588039864E-2</v>
      </c>
      <c r="Y37" s="49">
        <f t="shared" si="23"/>
        <v>0.27112676056338031</v>
      </c>
      <c r="Z37" s="49">
        <f t="shared" si="24"/>
        <v>4.8458149779735685E-2</v>
      </c>
      <c r="AA37" s="49">
        <f t="shared" si="25"/>
        <v>0.12078651685393259</v>
      </c>
      <c r="AB37" s="49">
        <f t="shared" si="26"/>
        <v>0.24113475177304963</v>
      </c>
      <c r="AC37" s="49">
        <f t="shared" si="27"/>
        <v>3.8781163434903045E-2</v>
      </c>
      <c r="AD37" s="49">
        <f t="shared" si="28"/>
        <v>0.40336134453781514</v>
      </c>
      <c r="AE37" s="49">
        <f t="shared" si="29"/>
        <v>0</v>
      </c>
      <c r="AF37" s="49">
        <f t="shared" si="30"/>
        <v>-2.8571428571428571E-3</v>
      </c>
      <c r="AG37" s="49">
        <f t="shared" si="31"/>
        <v>-1.0666666666666666E-2</v>
      </c>
      <c r="AH37" s="49">
        <f t="shared" si="32"/>
        <v>-0.15868263473053892</v>
      </c>
      <c r="AI37" s="49">
        <f t="shared" si="33"/>
        <v>-0.17794486215538846</v>
      </c>
      <c r="AJ37" s="49">
        <f t="shared" si="34"/>
        <v>-7.1633237822349566E-2</v>
      </c>
      <c r="AK37" s="49">
        <f t="shared" si="35"/>
        <v>-6.4690026954177901E-2</v>
      </c>
      <c r="AL37" s="49">
        <f t="shared" si="36"/>
        <v>3.2028469750889681E-2</v>
      </c>
      <c r="AM37" s="49">
        <f t="shared" si="37"/>
        <v>0.13414634146341464</v>
      </c>
      <c r="AN37" s="49">
        <f t="shared" si="38"/>
        <v>0.16666666666666666</v>
      </c>
      <c r="AO37" s="49">
        <f t="shared" si="39"/>
        <v>1.1527377521613832E-2</v>
      </c>
      <c r="AP37" s="49">
        <f t="shared" si="40"/>
        <v>-0.16551724137931034</v>
      </c>
      <c r="AQ37" s="49">
        <f t="shared" si="41"/>
        <v>-6.1827956989247312E-2</v>
      </c>
      <c r="AR37" s="49">
        <f t="shared" si="42"/>
        <v>-0.31746031746031744</v>
      </c>
      <c r="AS37" s="49">
        <f t="shared" si="43"/>
        <v>8.5470085470085472E-2</v>
      </c>
      <c r="AT37" s="49">
        <f t="shared" si="44"/>
        <v>7.43801652892562E-2</v>
      </c>
      <c r="AU37" s="49">
        <f t="shared" si="45"/>
        <v>7.4498567335243557E-2</v>
      </c>
      <c r="AV37" s="49">
        <f t="shared" si="46"/>
        <v>0.24031007751937986</v>
      </c>
      <c r="AW37" s="49">
        <f t="shared" si="47"/>
        <v>-6.5616797900262466E-2</v>
      </c>
      <c r="AX37" s="49">
        <f t="shared" si="48"/>
        <v>8.0769230769230774E-2</v>
      </c>
      <c r="AY37" s="49">
        <f t="shared" si="49"/>
        <v>-1.8666666666666668E-2</v>
      </c>
      <c r="AZ37" s="49">
        <f t="shared" si="50"/>
        <v>-8.1250000000000003E-2</v>
      </c>
      <c r="BA37" s="49">
        <f t="shared" si="51"/>
        <v>-0.41853932584269665</v>
      </c>
      <c r="BB37" s="49">
        <f t="shared" si="52"/>
        <v>0.18861209964412812</v>
      </c>
      <c r="BC37" s="49">
        <f t="shared" si="53"/>
        <v>6.5217391304347824E-2</v>
      </c>
      <c r="BD37" s="49">
        <f t="shared" si="54"/>
        <v>0.16666666666666666</v>
      </c>
      <c r="BE37" s="49">
        <f t="shared" si="55"/>
        <v>0.6908212560386473</v>
      </c>
      <c r="BF37" s="49">
        <f t="shared" si="56"/>
        <v>-0.24850299401197604</v>
      </c>
      <c r="BG37" s="49">
        <f t="shared" si="57"/>
        <v>-0.22193877551020408</v>
      </c>
      <c r="BH37" s="49">
        <f t="shared" si="58"/>
        <v>-0.12536443148688048</v>
      </c>
      <c r="BI37" s="49">
        <f t="shared" si="59"/>
        <v>-0.14000000000000001</v>
      </c>
      <c r="BJ37" s="49">
        <f t="shared" si="60"/>
        <v>-2.3904382470119521E-2</v>
      </c>
      <c r="BK37" s="49">
        <f t="shared" si="61"/>
        <v>3.2786885245901641E-2</v>
      </c>
      <c r="BL37" s="49">
        <f t="shared" si="62"/>
        <v>-3.6666666666666667E-2</v>
      </c>
      <c r="BM37" s="49">
        <f t="shared" si="63"/>
        <v>0.31561461794019935</v>
      </c>
      <c r="BN37" s="49">
        <f t="shared" si="64"/>
        <v>2.4489795918367346E-2</v>
      </c>
      <c r="BO37" s="49">
        <f t="shared" si="65"/>
        <v>0.16190476190476191</v>
      </c>
      <c r="BP37" s="49">
        <f t="shared" si="66"/>
        <v>0.2179930795847751</v>
      </c>
      <c r="BQ37" s="49">
        <f t="shared" ref="BQ37:BT37" si="78">+(BU16-BQ16)/BQ16</f>
        <v>-7.575757575757576E-2</v>
      </c>
      <c r="BR37" s="49">
        <f t="shared" si="78"/>
        <v>5.1792828685258967E-2</v>
      </c>
      <c r="BS37" s="49">
        <f t="shared" si="78"/>
        <v>-3.2786885245901641E-2</v>
      </c>
      <c r="BT37" s="49">
        <f t="shared" si="78"/>
        <v>-7.1022727272727279E-2</v>
      </c>
    </row>
    <row r="38" spans="3:72" ht="17.149999999999999" customHeight="1" thickBot="1" x14ac:dyDescent="0.35">
      <c r="C38" s="36" t="s">
        <v>123</v>
      </c>
      <c r="D38" s="49">
        <f t="shared" si="2"/>
        <v>-0.12115384615384615</v>
      </c>
      <c r="E38" s="49">
        <f t="shared" si="3"/>
        <v>0.21555555555555556</v>
      </c>
      <c r="F38" s="49">
        <f t="shared" si="4"/>
        <v>0.10795454545454546</v>
      </c>
      <c r="G38" s="49">
        <f t="shared" si="5"/>
        <v>0.37439613526570048</v>
      </c>
      <c r="H38" s="49">
        <f t="shared" si="6"/>
        <v>7.2210065645514229E-2</v>
      </c>
      <c r="I38" s="49">
        <f t="shared" si="7"/>
        <v>0.10054844606946983</v>
      </c>
      <c r="J38" s="49">
        <f t="shared" si="8"/>
        <v>0.29230769230769232</v>
      </c>
      <c r="K38" s="49">
        <f t="shared" si="9"/>
        <v>3.5149384885764502E-2</v>
      </c>
      <c r="L38" s="49">
        <f t="shared" si="10"/>
        <v>0.33061224489795921</v>
      </c>
      <c r="M38" s="49">
        <f t="shared" si="11"/>
        <v>0.19435215946843853</v>
      </c>
      <c r="N38" s="49">
        <f t="shared" si="12"/>
        <v>-2.1825396825396824E-2</v>
      </c>
      <c r="O38" s="49">
        <f t="shared" si="13"/>
        <v>0.16808149405772496</v>
      </c>
      <c r="P38" s="49">
        <f t="shared" si="14"/>
        <v>1.6871165644171779E-2</v>
      </c>
      <c r="Q38" s="49">
        <f t="shared" si="15"/>
        <v>-7.5104311543810851E-2</v>
      </c>
      <c r="R38" s="49">
        <f t="shared" si="16"/>
        <v>8.5192697768762676E-2</v>
      </c>
      <c r="S38" s="49">
        <f t="shared" si="17"/>
        <v>7.5581395348837205E-2</v>
      </c>
      <c r="T38" s="49">
        <f t="shared" si="18"/>
        <v>0.23076923076923078</v>
      </c>
      <c r="U38" s="49">
        <f t="shared" si="19"/>
        <v>0.11578947368421053</v>
      </c>
      <c r="V38" s="49">
        <f t="shared" si="20"/>
        <v>-2.9906542056074768E-2</v>
      </c>
      <c r="W38" s="49">
        <f t="shared" si="21"/>
        <v>0.1581081081081081</v>
      </c>
      <c r="X38" s="49">
        <f t="shared" si="22"/>
        <v>-0.11519607843137254</v>
      </c>
      <c r="Y38" s="49">
        <f t="shared" si="23"/>
        <v>2.9649595687331536E-2</v>
      </c>
      <c r="Z38" s="49">
        <f t="shared" si="24"/>
        <v>0.18689788053949905</v>
      </c>
      <c r="AA38" s="49">
        <f t="shared" si="25"/>
        <v>0.1971995332555426</v>
      </c>
      <c r="AB38" s="49">
        <f t="shared" si="26"/>
        <v>0.12326869806094183</v>
      </c>
      <c r="AC38" s="49">
        <f t="shared" si="27"/>
        <v>0.11387434554973822</v>
      </c>
      <c r="AD38" s="49">
        <f t="shared" si="28"/>
        <v>0.42207792207792205</v>
      </c>
      <c r="AE38" s="49">
        <f t="shared" si="29"/>
        <v>-5.9454191033138398E-2</v>
      </c>
      <c r="AF38" s="49">
        <f t="shared" si="30"/>
        <v>5.0554870530209621E-2</v>
      </c>
      <c r="AG38" s="49">
        <f t="shared" si="31"/>
        <v>1.7626321974148061E-2</v>
      </c>
      <c r="AH38" s="49">
        <f t="shared" si="32"/>
        <v>-0.16666666666666666</v>
      </c>
      <c r="AI38" s="49">
        <f t="shared" si="33"/>
        <v>1.0362694300518135E-2</v>
      </c>
      <c r="AJ38" s="49">
        <f t="shared" si="34"/>
        <v>-1.8779342723004695E-2</v>
      </c>
      <c r="AK38" s="49">
        <f t="shared" si="35"/>
        <v>0.23556581986143188</v>
      </c>
      <c r="AL38" s="49">
        <f t="shared" si="36"/>
        <v>9.8630136986301367E-2</v>
      </c>
      <c r="AM38" s="49">
        <f t="shared" si="37"/>
        <v>4.205128205128205E-2</v>
      </c>
      <c r="AN38" s="49">
        <f t="shared" si="38"/>
        <v>0.28349282296650719</v>
      </c>
      <c r="AO38" s="49">
        <f t="shared" si="39"/>
        <v>-5.5140186915887852E-2</v>
      </c>
      <c r="AP38" s="49">
        <f t="shared" si="40"/>
        <v>-0.11970074812967581</v>
      </c>
      <c r="AQ38" s="49">
        <f t="shared" si="41"/>
        <v>-1.968503937007874E-3</v>
      </c>
      <c r="AR38" s="49">
        <f t="shared" si="42"/>
        <v>-0.1239515377446412</v>
      </c>
      <c r="AS38" s="49">
        <f t="shared" si="43"/>
        <v>4.1543026706231452E-2</v>
      </c>
      <c r="AT38" s="49">
        <f t="shared" si="44"/>
        <v>1.5580736543909348E-2</v>
      </c>
      <c r="AU38" s="49">
        <f t="shared" si="45"/>
        <v>2.6627218934911243E-2</v>
      </c>
      <c r="AV38" s="49">
        <f t="shared" si="46"/>
        <v>6.4893617021276592E-2</v>
      </c>
      <c r="AW38" s="49">
        <f t="shared" si="47"/>
        <v>-5.8879392212725548E-2</v>
      </c>
      <c r="AX38" s="49">
        <f t="shared" si="48"/>
        <v>0.15062761506276151</v>
      </c>
      <c r="AY38" s="49">
        <f t="shared" si="49"/>
        <v>-3.4582132564841501E-2</v>
      </c>
      <c r="AZ38" s="49">
        <f t="shared" si="50"/>
        <v>-0.20979020979020979</v>
      </c>
      <c r="BA38" s="49">
        <f t="shared" si="51"/>
        <v>-0.53380423814328959</v>
      </c>
      <c r="BB38" s="49">
        <f t="shared" si="52"/>
        <v>4.363636363636364E-2</v>
      </c>
      <c r="BC38" s="49">
        <f t="shared" si="53"/>
        <v>8.1592039800995025E-2</v>
      </c>
      <c r="BD38" s="49">
        <f t="shared" si="54"/>
        <v>9.4816687737041716E-2</v>
      </c>
      <c r="BE38" s="49">
        <f t="shared" si="55"/>
        <v>1.3354978354978355</v>
      </c>
      <c r="BF38" s="49">
        <f t="shared" si="56"/>
        <v>-0.2264808362369338</v>
      </c>
      <c r="BG38" s="49">
        <f t="shared" si="57"/>
        <v>-0.140754369825207</v>
      </c>
      <c r="BH38" s="49">
        <f t="shared" si="58"/>
        <v>1.2702078521939953E-2</v>
      </c>
      <c r="BI38" s="49">
        <f t="shared" si="59"/>
        <v>-0.20667284522706209</v>
      </c>
      <c r="BJ38" s="49">
        <f t="shared" si="60"/>
        <v>0.13213213213213212</v>
      </c>
      <c r="BK38" s="49">
        <f t="shared" si="61"/>
        <v>7.1734475374732334E-2</v>
      </c>
      <c r="BL38" s="49">
        <f t="shared" si="62"/>
        <v>6.7274800456100348E-2</v>
      </c>
      <c r="BM38" s="49">
        <f t="shared" si="63"/>
        <v>0.11682242990654206</v>
      </c>
      <c r="BN38" s="49">
        <f t="shared" si="64"/>
        <v>5.0397877984084884E-2</v>
      </c>
      <c r="BO38" s="49">
        <f t="shared" si="65"/>
        <v>-3.2967032967032968E-2</v>
      </c>
      <c r="BP38" s="49">
        <f t="shared" si="66"/>
        <v>0.16452991452991453</v>
      </c>
      <c r="BQ38" s="49">
        <f t="shared" ref="BQ38:BT38" si="79">+(BU17-BQ17)/BQ17</f>
        <v>0.13493723849372385</v>
      </c>
      <c r="BR38" s="49">
        <f t="shared" si="79"/>
        <v>1.1363636363636364E-2</v>
      </c>
      <c r="BS38" s="49">
        <f t="shared" si="79"/>
        <v>0.11880165289256199</v>
      </c>
      <c r="BT38" s="49">
        <f t="shared" si="79"/>
        <v>-5.0458715596330278E-2</v>
      </c>
    </row>
    <row r="39" spans="3:72" ht="17.149999999999999" customHeight="1" thickBot="1" x14ac:dyDescent="0.35">
      <c r="C39" s="36" t="s">
        <v>124</v>
      </c>
      <c r="D39" s="49">
        <f t="shared" si="2"/>
        <v>6.1403508771929821E-2</v>
      </c>
      <c r="E39" s="49">
        <f t="shared" si="3"/>
        <v>0.36</v>
      </c>
      <c r="F39" s="49">
        <f t="shared" si="4"/>
        <v>0.19626168224299065</v>
      </c>
      <c r="G39" s="49">
        <f t="shared" si="5"/>
        <v>0.41269841269841268</v>
      </c>
      <c r="H39" s="49">
        <f t="shared" si="6"/>
        <v>6.6115702479338845E-2</v>
      </c>
      <c r="I39" s="49">
        <f t="shared" si="7"/>
        <v>-5.8823529411764705E-3</v>
      </c>
      <c r="J39" s="49">
        <f t="shared" si="8"/>
        <v>0.234375</v>
      </c>
      <c r="K39" s="49">
        <f t="shared" si="9"/>
        <v>5.6179775280898875E-2</v>
      </c>
      <c r="L39" s="49">
        <f t="shared" si="10"/>
        <v>0.36434108527131781</v>
      </c>
      <c r="M39" s="49">
        <f t="shared" si="11"/>
        <v>-9.4674556213017749E-2</v>
      </c>
      <c r="N39" s="49">
        <f t="shared" si="12"/>
        <v>-6.3291139240506333E-2</v>
      </c>
      <c r="O39" s="49">
        <f t="shared" si="13"/>
        <v>-9.5744680851063829E-2</v>
      </c>
      <c r="P39" s="49">
        <f t="shared" si="14"/>
        <v>3.9772727272727272E-2</v>
      </c>
      <c r="Q39" s="49">
        <f t="shared" si="15"/>
        <v>0.20261437908496732</v>
      </c>
      <c r="R39" s="49">
        <f t="shared" si="16"/>
        <v>-4.0540540540540543E-2</v>
      </c>
      <c r="S39" s="49">
        <f t="shared" si="17"/>
        <v>0.11764705882352941</v>
      </c>
      <c r="T39" s="49">
        <f t="shared" si="18"/>
        <v>0.33879781420765026</v>
      </c>
      <c r="U39" s="49">
        <f t="shared" si="19"/>
        <v>0.19021739130434784</v>
      </c>
      <c r="V39" s="49">
        <f t="shared" si="20"/>
        <v>7.746478873239436E-2</v>
      </c>
      <c r="W39" s="49">
        <f t="shared" si="21"/>
        <v>0.17894736842105263</v>
      </c>
      <c r="X39" s="49">
        <f t="shared" si="22"/>
        <v>-0.24489795918367346</v>
      </c>
      <c r="Y39" s="49">
        <f t="shared" si="23"/>
        <v>-9.1324200913242004E-3</v>
      </c>
      <c r="Z39" s="49">
        <f t="shared" si="24"/>
        <v>0.1111111111111111</v>
      </c>
      <c r="AA39" s="49">
        <f t="shared" si="25"/>
        <v>1.7857142857142856E-2</v>
      </c>
      <c r="AB39" s="49">
        <f t="shared" si="26"/>
        <v>0.56216216216216219</v>
      </c>
      <c r="AC39" s="49">
        <f t="shared" si="27"/>
        <v>0.23963133640552994</v>
      </c>
      <c r="AD39" s="49">
        <f t="shared" si="28"/>
        <v>8.8235294117647065E-2</v>
      </c>
      <c r="AE39" s="49">
        <f t="shared" si="29"/>
        <v>0.21052631578947367</v>
      </c>
      <c r="AF39" s="49">
        <f t="shared" si="30"/>
        <v>-0.17301038062283736</v>
      </c>
      <c r="AG39" s="49">
        <f t="shared" si="31"/>
        <v>0.17472118959107807</v>
      </c>
      <c r="AH39" s="49">
        <f t="shared" si="32"/>
        <v>0.14054054054054055</v>
      </c>
      <c r="AI39" s="49">
        <f t="shared" si="33"/>
        <v>9.7826086956521743E-2</v>
      </c>
      <c r="AJ39" s="49">
        <f t="shared" si="34"/>
        <v>0.11297071129707113</v>
      </c>
      <c r="AK39" s="49">
        <f t="shared" si="35"/>
        <v>0</v>
      </c>
      <c r="AL39" s="49">
        <f t="shared" si="36"/>
        <v>4.2654028436018961E-2</v>
      </c>
      <c r="AM39" s="49">
        <f t="shared" si="37"/>
        <v>3.3003300330033E-2</v>
      </c>
      <c r="AN39" s="49">
        <f t="shared" si="38"/>
        <v>1.8796992481203006E-2</v>
      </c>
      <c r="AO39" s="49">
        <f t="shared" si="39"/>
        <v>5.3797468354430382E-2</v>
      </c>
      <c r="AP39" s="49">
        <f t="shared" si="40"/>
        <v>-0.18181818181818182</v>
      </c>
      <c r="AQ39" s="49">
        <f t="shared" si="41"/>
        <v>7.0287539936102233E-2</v>
      </c>
      <c r="AR39" s="49">
        <f t="shared" si="42"/>
        <v>1.107011070110701E-2</v>
      </c>
      <c r="AS39" s="49">
        <f t="shared" si="43"/>
        <v>-0.22522522522522523</v>
      </c>
      <c r="AT39" s="49">
        <f t="shared" si="44"/>
        <v>0.10555555555555556</v>
      </c>
      <c r="AU39" s="49">
        <f t="shared" si="45"/>
        <v>-4.7761194029850747E-2</v>
      </c>
      <c r="AV39" s="49">
        <f t="shared" si="46"/>
        <v>7.2992700729927005E-3</v>
      </c>
      <c r="AW39" s="49">
        <f t="shared" si="47"/>
        <v>2.3255813953488372E-2</v>
      </c>
      <c r="AX39" s="49">
        <f t="shared" si="48"/>
        <v>-5.0251256281407036E-3</v>
      </c>
      <c r="AY39" s="49">
        <f t="shared" si="49"/>
        <v>-1.2539184952978056E-2</v>
      </c>
      <c r="AZ39" s="49">
        <f t="shared" si="50"/>
        <v>-5.434782608695652E-2</v>
      </c>
      <c r="BA39" s="49">
        <f t="shared" si="51"/>
        <v>-0.17803030303030304</v>
      </c>
      <c r="BB39" s="49">
        <f t="shared" si="52"/>
        <v>0.32828282828282829</v>
      </c>
      <c r="BC39" s="49">
        <f t="shared" si="53"/>
        <v>-0.10476190476190476</v>
      </c>
      <c r="BD39" s="49">
        <f t="shared" si="54"/>
        <v>4.2145593869731802E-2</v>
      </c>
      <c r="BE39" s="49">
        <f t="shared" si="55"/>
        <v>0.38709677419354838</v>
      </c>
      <c r="BF39" s="49">
        <f t="shared" si="56"/>
        <v>-0.23954372623574144</v>
      </c>
      <c r="BG39" s="49">
        <f t="shared" si="57"/>
        <v>5.6737588652482268E-2</v>
      </c>
      <c r="BH39" s="49">
        <f t="shared" si="58"/>
        <v>0.13970588235294118</v>
      </c>
      <c r="BI39" s="49">
        <f t="shared" si="59"/>
        <v>-2.9900332225913623E-2</v>
      </c>
      <c r="BJ39" s="49">
        <f t="shared" si="60"/>
        <v>0.22500000000000001</v>
      </c>
      <c r="BK39" s="49">
        <f t="shared" si="61"/>
        <v>8.0536912751677847E-2</v>
      </c>
      <c r="BL39" s="49">
        <f t="shared" si="62"/>
        <v>-9.0322580645161285E-2</v>
      </c>
      <c r="BM39" s="49">
        <f t="shared" si="63"/>
        <v>-0.19178082191780821</v>
      </c>
      <c r="BN39" s="49">
        <f t="shared" si="64"/>
        <v>0.18367346938775511</v>
      </c>
      <c r="BO39" s="49">
        <f t="shared" si="65"/>
        <v>0.19565217391304349</v>
      </c>
      <c r="BP39" s="49">
        <f t="shared" si="66"/>
        <v>0.19503546099290781</v>
      </c>
      <c r="BQ39" s="49">
        <f t="shared" ref="BQ39:BT39" si="80">+(BU18-BQ18)/BQ18</f>
        <v>0.58050847457627119</v>
      </c>
      <c r="BR39" s="49">
        <f t="shared" si="80"/>
        <v>-0.17586206896551723</v>
      </c>
      <c r="BS39" s="49">
        <f t="shared" si="80"/>
        <v>-0.19480519480519481</v>
      </c>
      <c r="BT39" s="49">
        <f t="shared" si="80"/>
        <v>-0.11869436201780416</v>
      </c>
    </row>
    <row r="40" spans="3:72" ht="17.149999999999999" customHeight="1" thickBot="1" x14ac:dyDescent="0.35">
      <c r="C40" s="36" t="s">
        <v>125</v>
      </c>
      <c r="D40" s="49">
        <f t="shared" si="2"/>
        <v>-0.1388888888888889</v>
      </c>
      <c r="E40" s="49">
        <f t="shared" si="3"/>
        <v>0.23529411764705882</v>
      </c>
      <c r="F40" s="49">
        <f t="shared" si="4"/>
        <v>9.0909090909090912E-2</v>
      </c>
      <c r="G40" s="49">
        <f t="shared" si="5"/>
        <v>0.35294117647058826</v>
      </c>
      <c r="H40" s="49">
        <f t="shared" si="6"/>
        <v>6.4516129032258063E-2</v>
      </c>
      <c r="I40" s="49">
        <f t="shared" si="7"/>
        <v>-0.30952380952380953</v>
      </c>
      <c r="J40" s="49">
        <f t="shared" si="8"/>
        <v>0.375</v>
      </c>
      <c r="K40" s="49">
        <f t="shared" si="9"/>
        <v>-0.17391304347826086</v>
      </c>
      <c r="L40" s="49">
        <f t="shared" si="10"/>
        <v>1.0909090909090908</v>
      </c>
      <c r="M40" s="49">
        <f t="shared" si="11"/>
        <v>0.65517241379310343</v>
      </c>
      <c r="N40" s="49">
        <f t="shared" si="12"/>
        <v>-0.36363636363636365</v>
      </c>
      <c r="O40" s="49">
        <f t="shared" si="13"/>
        <v>0.10526315789473684</v>
      </c>
      <c r="P40" s="49">
        <f t="shared" si="14"/>
        <v>-0.53623188405797106</v>
      </c>
      <c r="Q40" s="49">
        <f t="shared" si="15"/>
        <v>-0.35416666666666669</v>
      </c>
      <c r="R40" s="49">
        <f t="shared" si="16"/>
        <v>0.5714285714285714</v>
      </c>
      <c r="S40" s="49">
        <f t="shared" si="17"/>
        <v>9.5238095238095233E-2</v>
      </c>
      <c r="T40" s="49">
        <f t="shared" si="18"/>
        <v>0.90625</v>
      </c>
      <c r="U40" s="49">
        <f t="shared" si="19"/>
        <v>0.70967741935483875</v>
      </c>
      <c r="V40" s="49">
        <f t="shared" si="20"/>
        <v>0.24242424242424243</v>
      </c>
      <c r="W40" s="49">
        <f t="shared" si="21"/>
        <v>-2.1739130434782608E-2</v>
      </c>
      <c r="X40" s="49">
        <f t="shared" si="22"/>
        <v>-0.24590163934426229</v>
      </c>
      <c r="Y40" s="49">
        <f t="shared" si="23"/>
        <v>0.24528301886792453</v>
      </c>
      <c r="Z40" s="49">
        <f t="shared" si="24"/>
        <v>0.17073170731707318</v>
      </c>
      <c r="AA40" s="49">
        <f t="shared" si="25"/>
        <v>0.6</v>
      </c>
      <c r="AB40" s="49">
        <f t="shared" si="26"/>
        <v>-4.3478260869565216E-2</v>
      </c>
      <c r="AC40" s="49">
        <f t="shared" si="27"/>
        <v>-6.0606060606060608E-2</v>
      </c>
      <c r="AD40" s="49">
        <f t="shared" si="28"/>
        <v>2.0833333333333332E-2</v>
      </c>
      <c r="AE40" s="49">
        <f t="shared" si="29"/>
        <v>-0.30555555555555558</v>
      </c>
      <c r="AF40" s="49">
        <f t="shared" si="30"/>
        <v>0.68181818181818177</v>
      </c>
      <c r="AG40" s="49">
        <f t="shared" si="31"/>
        <v>0</v>
      </c>
      <c r="AH40" s="49">
        <f t="shared" si="32"/>
        <v>-6.1224489795918366E-2</v>
      </c>
      <c r="AI40" s="49">
        <f t="shared" si="33"/>
        <v>0.4</v>
      </c>
      <c r="AJ40" s="49">
        <f t="shared" si="34"/>
        <v>-0.12162162162162163</v>
      </c>
      <c r="AK40" s="49">
        <f t="shared" si="35"/>
        <v>0.22580645161290322</v>
      </c>
      <c r="AL40" s="49">
        <f t="shared" si="36"/>
        <v>0.17391304347826086</v>
      </c>
      <c r="AM40" s="49">
        <f t="shared" si="37"/>
        <v>8.5714285714285715E-2</v>
      </c>
      <c r="AN40" s="49">
        <f t="shared" si="38"/>
        <v>0.33846153846153848</v>
      </c>
      <c r="AO40" s="49">
        <f t="shared" si="39"/>
        <v>0.30263157894736842</v>
      </c>
      <c r="AP40" s="49">
        <f t="shared" si="40"/>
        <v>0.20370370370370369</v>
      </c>
      <c r="AQ40" s="49">
        <f t="shared" si="41"/>
        <v>0.38157894736842107</v>
      </c>
      <c r="AR40" s="49">
        <f t="shared" si="42"/>
        <v>0.35632183908045978</v>
      </c>
      <c r="AS40" s="49">
        <f t="shared" si="43"/>
        <v>-1.0101010101010102E-2</v>
      </c>
      <c r="AT40" s="49">
        <f t="shared" si="44"/>
        <v>-0.18461538461538463</v>
      </c>
      <c r="AU40" s="49">
        <f t="shared" si="45"/>
        <v>-3.8095238095238099E-2</v>
      </c>
      <c r="AV40" s="49">
        <f t="shared" si="46"/>
        <v>-7.6271186440677971E-2</v>
      </c>
      <c r="AW40" s="49">
        <f t="shared" si="47"/>
        <v>0.51020408163265307</v>
      </c>
      <c r="AX40" s="49">
        <f t="shared" si="48"/>
        <v>0.56603773584905659</v>
      </c>
      <c r="AY40" s="49">
        <f t="shared" si="49"/>
        <v>0.26732673267326734</v>
      </c>
      <c r="AZ40" s="49">
        <f t="shared" si="50"/>
        <v>5.5045871559633031E-2</v>
      </c>
      <c r="BA40" s="49">
        <f t="shared" si="51"/>
        <v>-0.54729729729729726</v>
      </c>
      <c r="BB40" s="49">
        <f t="shared" si="52"/>
        <v>0.42168674698795183</v>
      </c>
      <c r="BC40" s="49">
        <f t="shared" si="53"/>
        <v>-9.375E-2</v>
      </c>
      <c r="BD40" s="49">
        <f t="shared" si="54"/>
        <v>0.10434782608695652</v>
      </c>
      <c r="BE40" s="49">
        <f t="shared" si="55"/>
        <v>0.85074626865671643</v>
      </c>
      <c r="BF40" s="49">
        <f t="shared" si="56"/>
        <v>-0.15254237288135594</v>
      </c>
      <c r="BG40" s="49">
        <f t="shared" si="57"/>
        <v>-6.0344827586206899E-2</v>
      </c>
      <c r="BH40" s="49">
        <f t="shared" si="58"/>
        <v>-0.14960629921259844</v>
      </c>
      <c r="BI40" s="49">
        <f t="shared" si="59"/>
        <v>-0.23387096774193547</v>
      </c>
      <c r="BJ40" s="49">
        <f t="shared" si="60"/>
        <v>-0.23</v>
      </c>
      <c r="BK40" s="49">
        <f t="shared" si="61"/>
        <v>9.1743119266055051E-2</v>
      </c>
      <c r="BL40" s="49">
        <f t="shared" si="62"/>
        <v>0.44444444444444442</v>
      </c>
      <c r="BM40" s="49">
        <f t="shared" si="63"/>
        <v>0.67368421052631577</v>
      </c>
      <c r="BN40" s="49">
        <f t="shared" si="64"/>
        <v>0.18181818181818182</v>
      </c>
      <c r="BO40" s="49">
        <f t="shared" si="65"/>
        <v>8.4033613445378148E-3</v>
      </c>
      <c r="BP40" s="49">
        <f t="shared" si="66"/>
        <v>-8.3333333333333329E-2</v>
      </c>
      <c r="BQ40" s="49">
        <f t="shared" ref="BQ40:BT40" si="81">+(BU19-BQ19)/BQ19</f>
        <v>-2.5157232704402517E-2</v>
      </c>
      <c r="BR40" s="49">
        <f t="shared" si="81"/>
        <v>0.18681318681318682</v>
      </c>
      <c r="BS40" s="49">
        <f t="shared" si="81"/>
        <v>0.27500000000000002</v>
      </c>
      <c r="BT40" s="49">
        <f t="shared" si="81"/>
        <v>1.3986013986013986E-2</v>
      </c>
    </row>
    <row r="41" spans="3:72" ht="17.149999999999999" customHeight="1" thickBot="1" x14ac:dyDescent="0.35">
      <c r="C41" s="36" t="s">
        <v>126</v>
      </c>
      <c r="D41" s="49">
        <f t="shared" si="2"/>
        <v>0.18382352941176472</v>
      </c>
      <c r="E41" s="49">
        <f t="shared" si="3"/>
        <v>0.29411764705882354</v>
      </c>
      <c r="F41" s="49">
        <f t="shared" si="4"/>
        <v>4.5871559633027525E-2</v>
      </c>
      <c r="G41" s="49">
        <f t="shared" si="5"/>
        <v>0.47517730496453903</v>
      </c>
      <c r="H41" s="49">
        <f t="shared" si="6"/>
        <v>-6.2111801242236024E-2</v>
      </c>
      <c r="I41" s="49">
        <f t="shared" si="7"/>
        <v>0.24242424242424243</v>
      </c>
      <c r="J41" s="49">
        <f t="shared" si="8"/>
        <v>0.57017543859649122</v>
      </c>
      <c r="K41" s="49">
        <f t="shared" si="9"/>
        <v>0.20673076923076922</v>
      </c>
      <c r="L41" s="49">
        <f t="shared" si="10"/>
        <v>0.52317880794701987</v>
      </c>
      <c r="M41" s="49">
        <f t="shared" si="11"/>
        <v>5.6910569105691054E-2</v>
      </c>
      <c r="N41" s="49">
        <f t="shared" si="12"/>
        <v>-2.23463687150838E-2</v>
      </c>
      <c r="O41" s="49">
        <f t="shared" si="13"/>
        <v>4.3824701195219126E-2</v>
      </c>
      <c r="P41" s="49">
        <f t="shared" si="14"/>
        <v>0.18260869565217391</v>
      </c>
      <c r="Q41" s="49">
        <f t="shared" si="15"/>
        <v>8.0769230769230774E-2</v>
      </c>
      <c r="R41" s="49">
        <f t="shared" si="16"/>
        <v>1.1428571428571429E-2</v>
      </c>
      <c r="S41" s="49">
        <f t="shared" si="17"/>
        <v>7.6335877862595422E-2</v>
      </c>
      <c r="T41" s="49">
        <f t="shared" si="18"/>
        <v>-7.3529411764705881E-3</v>
      </c>
      <c r="U41" s="49">
        <f t="shared" si="19"/>
        <v>-0.21708185053380782</v>
      </c>
      <c r="V41" s="49">
        <f t="shared" si="20"/>
        <v>-6.7796610169491525E-2</v>
      </c>
      <c r="W41" s="49">
        <f t="shared" si="21"/>
        <v>-0.12056737588652482</v>
      </c>
      <c r="X41" s="49">
        <f t="shared" si="22"/>
        <v>-4.8148148148148148E-2</v>
      </c>
      <c r="Y41" s="49">
        <f t="shared" si="23"/>
        <v>0.49545454545454548</v>
      </c>
      <c r="Z41" s="49">
        <f t="shared" si="24"/>
        <v>0.37575757575757573</v>
      </c>
      <c r="AA41" s="49">
        <f t="shared" si="25"/>
        <v>0.28629032258064518</v>
      </c>
      <c r="AB41" s="49">
        <f t="shared" si="26"/>
        <v>0.31517509727626458</v>
      </c>
      <c r="AC41" s="49">
        <f t="shared" si="27"/>
        <v>1.5197568389057751E-2</v>
      </c>
      <c r="AD41" s="49">
        <f t="shared" si="28"/>
        <v>3.5242290748898682E-2</v>
      </c>
      <c r="AE41" s="49">
        <f t="shared" si="29"/>
        <v>5.6426332288401257E-2</v>
      </c>
      <c r="AF41" s="49">
        <f t="shared" si="30"/>
        <v>-5.6213017751479293E-2</v>
      </c>
      <c r="AG41" s="49">
        <f t="shared" si="31"/>
        <v>-2.6946107784431138E-2</v>
      </c>
      <c r="AH41" s="49">
        <f t="shared" si="32"/>
        <v>0.18297872340425531</v>
      </c>
      <c r="AI41" s="49">
        <f t="shared" si="33"/>
        <v>8.3086053412462904E-2</v>
      </c>
      <c r="AJ41" s="49">
        <f t="shared" si="34"/>
        <v>8.4639498432601878E-2</v>
      </c>
      <c r="AK41" s="49">
        <f t="shared" si="35"/>
        <v>5.8461538461538461E-2</v>
      </c>
      <c r="AL41" s="49">
        <f t="shared" si="36"/>
        <v>-0.17625899280575538</v>
      </c>
      <c r="AM41" s="49">
        <f t="shared" si="37"/>
        <v>-5.4794520547945202E-2</v>
      </c>
      <c r="AN41" s="49">
        <f t="shared" si="38"/>
        <v>6.0693641618497107E-2</v>
      </c>
      <c r="AO41" s="49">
        <f t="shared" si="39"/>
        <v>-2.9069767441860465E-2</v>
      </c>
      <c r="AP41" s="49">
        <f t="shared" si="40"/>
        <v>-6.9868995633187769E-2</v>
      </c>
      <c r="AQ41" s="49">
        <f t="shared" si="41"/>
        <v>-0.12173913043478261</v>
      </c>
      <c r="AR41" s="49">
        <f t="shared" si="42"/>
        <v>-0.10899182561307902</v>
      </c>
      <c r="AS41" s="49">
        <f t="shared" si="43"/>
        <v>-0.17964071856287425</v>
      </c>
      <c r="AT41" s="49">
        <f t="shared" si="44"/>
        <v>1.4084507042253521E-2</v>
      </c>
      <c r="AU41" s="49">
        <f t="shared" si="45"/>
        <v>5.2805280528052806E-2</v>
      </c>
      <c r="AV41" s="49">
        <f t="shared" si="46"/>
        <v>8.8685015290519878E-2</v>
      </c>
      <c r="AW41" s="49">
        <f t="shared" si="47"/>
        <v>5.8394160583941604E-2</v>
      </c>
      <c r="AX41" s="49">
        <f t="shared" si="48"/>
        <v>-4.6296296296296294E-3</v>
      </c>
      <c r="AY41" s="49">
        <f t="shared" si="49"/>
        <v>6.2695924764890276E-2</v>
      </c>
      <c r="AZ41" s="49">
        <f t="shared" si="50"/>
        <v>-0.38764044943820225</v>
      </c>
      <c r="BA41" s="49">
        <f t="shared" si="51"/>
        <v>-0.47586206896551725</v>
      </c>
      <c r="BB41" s="49">
        <f t="shared" si="52"/>
        <v>0.16279069767441862</v>
      </c>
      <c r="BC41" s="49">
        <f t="shared" si="53"/>
        <v>-3.2448377581120944E-2</v>
      </c>
      <c r="BD41" s="49">
        <f t="shared" si="54"/>
        <v>0.39449541284403672</v>
      </c>
      <c r="BE41" s="49">
        <f t="shared" si="55"/>
        <v>1.1052631578947369</v>
      </c>
      <c r="BF41" s="49">
        <f t="shared" si="56"/>
        <v>-0.17599999999999999</v>
      </c>
      <c r="BG41" s="49">
        <f t="shared" si="57"/>
        <v>-0.2073170731707317</v>
      </c>
      <c r="BH41" s="49">
        <f t="shared" si="58"/>
        <v>-4.9342105263157895E-2</v>
      </c>
      <c r="BI41" s="49">
        <f t="shared" si="59"/>
        <v>-1.2500000000000001E-2</v>
      </c>
      <c r="BJ41" s="49">
        <f t="shared" si="60"/>
        <v>-8.2524271844660199E-2</v>
      </c>
      <c r="BK41" s="49">
        <f t="shared" si="61"/>
        <v>8.461538461538462E-2</v>
      </c>
      <c r="BL41" s="49">
        <f t="shared" si="62"/>
        <v>3.4602076124567477E-2</v>
      </c>
      <c r="BM41" s="49">
        <f t="shared" si="63"/>
        <v>1.8987341772151899E-2</v>
      </c>
      <c r="BN41" s="49">
        <f t="shared" si="64"/>
        <v>0.26984126984126983</v>
      </c>
      <c r="BO41" s="49">
        <f t="shared" si="65"/>
        <v>4.2553191489361701E-2</v>
      </c>
      <c r="BP41" s="49">
        <f t="shared" si="66"/>
        <v>-6.688963210702341E-3</v>
      </c>
      <c r="BQ41" s="49">
        <f t="shared" ref="BQ41:BT41" si="82">+(BU20-BQ20)/BQ20</f>
        <v>-3.4161490683229816E-2</v>
      </c>
      <c r="BR41" s="49">
        <f t="shared" si="82"/>
        <v>-0.125</v>
      </c>
      <c r="BS41" s="49">
        <f t="shared" si="82"/>
        <v>3.4013605442176874E-2</v>
      </c>
      <c r="BT41" s="49">
        <f t="shared" si="82"/>
        <v>5.0505050505050504E-2</v>
      </c>
    </row>
    <row r="42" spans="3:72" ht="17.149999999999999" customHeight="1" thickBot="1" x14ac:dyDescent="0.35">
      <c r="C42" s="36" t="s">
        <v>127</v>
      </c>
      <c r="D42" s="49">
        <f t="shared" si="2"/>
        <v>-0.1111111111111111</v>
      </c>
      <c r="E42" s="49">
        <f t="shared" si="3"/>
        <v>0.14285714285714285</v>
      </c>
      <c r="F42" s="49">
        <f t="shared" si="4"/>
        <v>3.5</v>
      </c>
      <c r="G42" s="49">
        <f t="shared" si="5"/>
        <v>0.72727272727272729</v>
      </c>
      <c r="H42" s="49">
        <f t="shared" si="6"/>
        <v>-6.25E-2</v>
      </c>
      <c r="I42" s="49">
        <f t="shared" si="7"/>
        <v>0.25</v>
      </c>
      <c r="J42" s="49">
        <f t="shared" si="8"/>
        <v>-0.37037037037037035</v>
      </c>
      <c r="K42" s="49">
        <f t="shared" si="9"/>
        <v>0.26315789473684209</v>
      </c>
      <c r="L42" s="49">
        <f t="shared" si="10"/>
        <v>6.6666666666666666E-2</v>
      </c>
      <c r="M42" s="49">
        <f t="shared" si="11"/>
        <v>-0.3</v>
      </c>
      <c r="N42" s="49">
        <f t="shared" si="12"/>
        <v>0.23529411764705882</v>
      </c>
      <c r="O42" s="49">
        <f t="shared" si="13"/>
        <v>0.25</v>
      </c>
      <c r="P42" s="49">
        <f t="shared" si="14"/>
        <v>0.5625</v>
      </c>
      <c r="Q42" s="49">
        <f t="shared" si="15"/>
        <v>1.0714285714285714</v>
      </c>
      <c r="R42" s="49">
        <f t="shared" si="16"/>
        <v>-9.5238095238095233E-2</v>
      </c>
      <c r="S42" s="49">
        <f t="shared" si="17"/>
        <v>-0.3</v>
      </c>
      <c r="T42" s="49">
        <f t="shared" si="18"/>
        <v>0.44</v>
      </c>
      <c r="U42" s="49">
        <f t="shared" si="19"/>
        <v>6.8965517241379309E-2</v>
      </c>
      <c r="V42" s="49">
        <f t="shared" si="20"/>
        <v>0.31578947368421051</v>
      </c>
      <c r="W42" s="49">
        <f t="shared" si="21"/>
        <v>0.76190476190476186</v>
      </c>
      <c r="X42" s="49">
        <f t="shared" si="22"/>
        <v>-0.19444444444444445</v>
      </c>
      <c r="Y42" s="49">
        <f t="shared" si="23"/>
        <v>0.22580645161290322</v>
      </c>
      <c r="Z42" s="49">
        <f t="shared" si="24"/>
        <v>0.16</v>
      </c>
      <c r="AA42" s="49">
        <f t="shared" si="25"/>
        <v>0.21621621621621623</v>
      </c>
      <c r="AB42" s="49">
        <f t="shared" si="26"/>
        <v>1</v>
      </c>
      <c r="AC42" s="49">
        <f t="shared" si="27"/>
        <v>0.26315789473684209</v>
      </c>
      <c r="AD42" s="49">
        <f t="shared" si="28"/>
        <v>0.37931034482758619</v>
      </c>
      <c r="AE42" s="49">
        <f t="shared" si="29"/>
        <v>0.24444444444444444</v>
      </c>
      <c r="AF42" s="49">
        <f t="shared" si="30"/>
        <v>-0.37931034482758619</v>
      </c>
      <c r="AG42" s="49">
        <f t="shared" si="31"/>
        <v>-0.1875</v>
      </c>
      <c r="AH42" s="49">
        <f t="shared" si="32"/>
        <v>-0.27500000000000002</v>
      </c>
      <c r="AI42" s="49">
        <f t="shared" si="33"/>
        <v>-0.2857142857142857</v>
      </c>
      <c r="AJ42" s="49">
        <f t="shared" si="34"/>
        <v>0.19444444444444445</v>
      </c>
      <c r="AK42" s="49">
        <f t="shared" si="35"/>
        <v>-0.28205128205128205</v>
      </c>
      <c r="AL42" s="49">
        <f t="shared" si="36"/>
        <v>6.8965517241379309E-2</v>
      </c>
      <c r="AM42" s="49">
        <f t="shared" si="37"/>
        <v>-0.25</v>
      </c>
      <c r="AN42" s="49">
        <f t="shared" si="38"/>
        <v>2.3255813953488372E-2</v>
      </c>
      <c r="AO42" s="49">
        <f t="shared" si="39"/>
        <v>0.5714285714285714</v>
      </c>
      <c r="AP42" s="49">
        <f t="shared" si="40"/>
        <v>-9.6774193548387094E-2</v>
      </c>
      <c r="AQ42" s="49">
        <f t="shared" si="41"/>
        <v>0.13333333333333333</v>
      </c>
      <c r="AR42" s="49">
        <f t="shared" si="42"/>
        <v>-0.36363636363636365</v>
      </c>
      <c r="AS42" s="49">
        <f t="shared" si="43"/>
        <v>-0.20454545454545456</v>
      </c>
      <c r="AT42" s="49">
        <f t="shared" si="44"/>
        <v>0.10714285714285714</v>
      </c>
      <c r="AU42" s="49">
        <f t="shared" si="45"/>
        <v>0.61764705882352944</v>
      </c>
      <c r="AV42" s="49">
        <f t="shared" si="46"/>
        <v>0.32142857142857145</v>
      </c>
      <c r="AW42" s="49">
        <f t="shared" si="47"/>
        <v>0.2857142857142857</v>
      </c>
      <c r="AX42" s="49">
        <f t="shared" si="48"/>
        <v>-9.6774193548387094E-2</v>
      </c>
      <c r="AY42" s="49">
        <f t="shared" si="49"/>
        <v>-0.50909090909090904</v>
      </c>
      <c r="AZ42" s="49">
        <f t="shared" si="50"/>
        <v>-5.4054054054054057E-2</v>
      </c>
      <c r="BA42" s="49">
        <f t="shared" si="51"/>
        <v>-0.57777777777777772</v>
      </c>
      <c r="BB42" s="49">
        <f t="shared" si="52"/>
        <v>7.1428571428571425E-2</v>
      </c>
      <c r="BC42" s="49">
        <f t="shared" si="53"/>
        <v>0.25925925925925924</v>
      </c>
      <c r="BD42" s="49">
        <f t="shared" si="54"/>
        <v>0.22857142857142856</v>
      </c>
      <c r="BE42" s="49">
        <f t="shared" si="55"/>
        <v>0.94736842105263153</v>
      </c>
      <c r="BF42" s="49">
        <f t="shared" si="56"/>
        <v>-0.23333333333333334</v>
      </c>
      <c r="BG42" s="49">
        <f t="shared" si="57"/>
        <v>-0.29411764705882354</v>
      </c>
      <c r="BH42" s="49">
        <f t="shared" si="58"/>
        <v>-0.30232558139534882</v>
      </c>
      <c r="BI42" s="49">
        <f t="shared" si="59"/>
        <v>-8.1081081081081086E-2</v>
      </c>
      <c r="BJ42" s="49">
        <f t="shared" si="60"/>
        <v>0</v>
      </c>
      <c r="BK42" s="49">
        <f t="shared" si="61"/>
        <v>0.5</v>
      </c>
      <c r="BL42" s="49">
        <f t="shared" si="62"/>
        <v>0.3</v>
      </c>
      <c r="BM42" s="49">
        <f t="shared" si="63"/>
        <v>0.11764705882352941</v>
      </c>
      <c r="BN42" s="49">
        <f t="shared" si="64"/>
        <v>0.47826086956521741</v>
      </c>
      <c r="BO42" s="49">
        <f t="shared" si="65"/>
        <v>-0.30555555555555558</v>
      </c>
      <c r="BP42" s="49">
        <f t="shared" si="66"/>
        <v>-0.10256410256410256</v>
      </c>
      <c r="BQ42" s="49">
        <f t="shared" ref="BQ42:BT42" si="83">+(BU21-BQ21)/BQ21</f>
        <v>-7.8947368421052627E-2</v>
      </c>
      <c r="BR42" s="49">
        <f t="shared" si="83"/>
        <v>-0.23529411764705882</v>
      </c>
      <c r="BS42" s="49">
        <f t="shared" si="83"/>
        <v>0.2</v>
      </c>
      <c r="BT42" s="49">
        <f t="shared" si="83"/>
        <v>0.14285714285714285</v>
      </c>
    </row>
    <row r="43" spans="3:72" ht="17.149999999999999" customHeight="1" thickBot="1" x14ac:dyDescent="0.35">
      <c r="C43" s="37" t="s">
        <v>128</v>
      </c>
      <c r="D43" s="50">
        <f t="shared" si="2"/>
        <v>3.0550514216575921E-2</v>
      </c>
      <c r="E43" s="50">
        <f t="shared" si="3"/>
        <v>0.1694665487768936</v>
      </c>
      <c r="F43" s="50">
        <f t="shared" si="4"/>
        <v>0.12061489948758376</v>
      </c>
      <c r="G43" s="51">
        <f t="shared" si="5"/>
        <v>0.24237140366172624</v>
      </c>
      <c r="H43" s="50">
        <f t="shared" si="6"/>
        <v>0.13971235691223952</v>
      </c>
      <c r="I43" s="50">
        <f t="shared" si="7"/>
        <v>7.4344758064516125E-2</v>
      </c>
      <c r="J43" s="50">
        <f t="shared" si="8"/>
        <v>0.24727400633134014</v>
      </c>
      <c r="K43" s="51">
        <f t="shared" si="9"/>
        <v>0.12070175438596491</v>
      </c>
      <c r="L43" s="50">
        <f t="shared" si="10"/>
        <v>0.23667267576616019</v>
      </c>
      <c r="M43" s="50">
        <f t="shared" si="11"/>
        <v>0.14872155758855266</v>
      </c>
      <c r="N43" s="50">
        <f t="shared" si="12"/>
        <v>6.3733784545967287E-2</v>
      </c>
      <c r="O43" s="51">
        <f t="shared" si="13"/>
        <v>0.16468378209142143</v>
      </c>
      <c r="P43" s="50">
        <f t="shared" si="14"/>
        <v>0.14535610162432319</v>
      </c>
      <c r="Q43" s="50">
        <f t="shared" si="15"/>
        <v>0.14355727996732692</v>
      </c>
      <c r="R43" s="50">
        <f t="shared" si="16"/>
        <v>8.6161187698833505E-2</v>
      </c>
      <c r="S43" s="51">
        <f t="shared" si="17"/>
        <v>3.7813620071684588E-2</v>
      </c>
      <c r="T43" s="50">
        <f t="shared" si="18"/>
        <v>0.10818181818181818</v>
      </c>
      <c r="U43" s="50">
        <f t="shared" si="19"/>
        <v>7.7142857142857138E-2</v>
      </c>
      <c r="V43" s="50">
        <f t="shared" si="20"/>
        <v>8.1767146692701978E-2</v>
      </c>
      <c r="W43" s="51">
        <f t="shared" si="21"/>
        <v>0.16111207045415299</v>
      </c>
      <c r="X43" s="50">
        <f t="shared" si="22"/>
        <v>1.3781788351107466E-2</v>
      </c>
      <c r="Y43" s="50">
        <f t="shared" si="23"/>
        <v>0.10062997347480106</v>
      </c>
      <c r="Z43" s="50">
        <f t="shared" si="24"/>
        <v>0.12770758122743683</v>
      </c>
      <c r="AA43" s="51">
        <f t="shared" si="25"/>
        <v>9.7263533610945863E-2</v>
      </c>
      <c r="AB43" s="50">
        <f t="shared" si="26"/>
        <v>0.15714516912121704</v>
      </c>
      <c r="AC43" s="50">
        <f t="shared" si="27"/>
        <v>6.9588793492995932E-2</v>
      </c>
      <c r="AD43" s="50">
        <f t="shared" si="28"/>
        <v>0.18487394957983194</v>
      </c>
      <c r="AE43" s="51">
        <f t="shared" si="29"/>
        <v>7.6307942531851455E-2</v>
      </c>
      <c r="AF43" s="50">
        <f t="shared" si="30"/>
        <v>3.2307692307692308E-2</v>
      </c>
      <c r="AG43" s="50">
        <f t="shared" si="31"/>
        <v>5.2105337276439935E-2</v>
      </c>
      <c r="AH43" s="50">
        <f t="shared" si="32"/>
        <v>-4.7619047619047616E-2</v>
      </c>
      <c r="AI43" s="51">
        <f t="shared" si="33"/>
        <v>-4.1430550308525375E-2</v>
      </c>
      <c r="AJ43" s="50">
        <f t="shared" si="34"/>
        <v>-7.2754369326649512E-2</v>
      </c>
      <c r="AK43" s="50">
        <f t="shared" si="35"/>
        <v>6.3043769241065459E-2</v>
      </c>
      <c r="AL43" s="50">
        <f t="shared" si="36"/>
        <v>1.9148936170212766E-2</v>
      </c>
      <c r="AM43" s="51">
        <f t="shared" si="37"/>
        <v>3.310562270099842E-2</v>
      </c>
      <c r="AN43" s="50">
        <f t="shared" si="38"/>
        <v>0.13617767387492694</v>
      </c>
      <c r="AO43" s="50">
        <f t="shared" si="39"/>
        <v>-6.3082347015865015E-2</v>
      </c>
      <c r="AP43" s="50">
        <f t="shared" si="40"/>
        <v>-6.7153792623521225E-2</v>
      </c>
      <c r="AQ43" s="51">
        <f t="shared" si="41"/>
        <v>-5.4933875890132246E-2</v>
      </c>
      <c r="AR43" s="50">
        <f t="shared" si="42"/>
        <v>-9.3364197530864196E-2</v>
      </c>
      <c r="AS43" s="50">
        <f t="shared" si="43"/>
        <v>4.6767907539309234E-2</v>
      </c>
      <c r="AT43" s="50">
        <f t="shared" si="44"/>
        <v>2.4244684819097351E-2</v>
      </c>
      <c r="AU43" s="50">
        <f t="shared" si="45"/>
        <v>5.7185145317545746E-2</v>
      </c>
      <c r="AV43" s="50">
        <f t="shared" si="46"/>
        <v>7.0212765957446813E-2</v>
      </c>
      <c r="AW43" s="50">
        <f t="shared" si="47"/>
        <v>-6.2395686224162278E-2</v>
      </c>
      <c r="AX43" s="50">
        <f t="shared" si="48"/>
        <v>4.7523670793882013E-2</v>
      </c>
      <c r="AY43" s="50">
        <f t="shared" si="49"/>
        <v>-1.1963853888252513E-2</v>
      </c>
      <c r="AZ43" s="50">
        <f t="shared" si="50"/>
        <v>-0.16686547382372433</v>
      </c>
      <c r="BA43" s="50">
        <f t="shared" si="51"/>
        <v>-0.39928796385047238</v>
      </c>
      <c r="BB43" s="50">
        <f t="shared" si="52"/>
        <v>0.21345385016513124</v>
      </c>
      <c r="BC43" s="50">
        <f t="shared" si="53"/>
        <v>-3.0014169779724334E-2</v>
      </c>
      <c r="BD43" s="50">
        <f t="shared" si="54"/>
        <v>0.11454024817053771</v>
      </c>
      <c r="BE43" s="50">
        <f t="shared" si="55"/>
        <v>0.65580123090950537</v>
      </c>
      <c r="BF43" s="50">
        <f t="shared" si="56"/>
        <v>-0.23793152843432172</v>
      </c>
      <c r="BG43" s="50">
        <f t="shared" si="57"/>
        <v>-7.5962815405046485E-2</v>
      </c>
      <c r="BH43" s="50">
        <f t="shared" si="58"/>
        <v>-1.1989723094490437E-2</v>
      </c>
      <c r="BI43" s="50">
        <f t="shared" si="59"/>
        <v>-7.034691629955947E-2</v>
      </c>
      <c r="BJ43" s="50">
        <f t="shared" si="60"/>
        <v>3.1766917293233082E-2</v>
      </c>
      <c r="BK43" s="50">
        <f t="shared" si="61"/>
        <v>4.9439494107502154E-2</v>
      </c>
      <c r="BL43" s="50">
        <f t="shared" si="62"/>
        <v>1.1846287200231146E-2</v>
      </c>
      <c r="BM43" s="50">
        <f t="shared" si="63"/>
        <v>5.8936768843476976E-2</v>
      </c>
      <c r="BN43" s="50">
        <f t="shared" si="64"/>
        <v>4.2812898524321373E-2</v>
      </c>
      <c r="BO43" s="50">
        <f t="shared" si="65"/>
        <v>1.3557929334428924E-2</v>
      </c>
      <c r="BP43" s="50">
        <f t="shared" si="66"/>
        <v>7.1530553969160485E-2</v>
      </c>
      <c r="BQ43" s="50">
        <f t="shared" ref="BQ43:BT43" si="84">+(BU22-BQ22)/BQ22</f>
        <v>9.1875262201090754E-2</v>
      </c>
      <c r="BR43" s="50">
        <f t="shared" si="84"/>
        <v>-6.8134171907756813E-3</v>
      </c>
      <c r="BS43" s="50">
        <f t="shared" si="84"/>
        <v>1.4457505742467234E-2</v>
      </c>
      <c r="BT43" s="50">
        <f t="shared" si="84"/>
        <v>-2.6648900732844771E-2</v>
      </c>
    </row>
    <row r="50" spans="3:21" ht="27" x14ac:dyDescent="0.3">
      <c r="C50" s="13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" thickBot="1" x14ac:dyDescent="0.35">
      <c r="C51" s="36" t="s">
        <v>111</v>
      </c>
      <c r="D51" s="25">
        <f t="shared" ref="D51:D67" si="85">+E5+F5+G5+H5</f>
        <v>2539</v>
      </c>
      <c r="E51" s="25">
        <f t="shared" ref="E51:E67" si="86">+I5+J5+K5+L5</f>
        <v>3035</v>
      </c>
      <c r="F51" s="25">
        <f t="shared" ref="F51:F67" si="87">+M5+N5+O5+P5</f>
        <v>3548</v>
      </c>
      <c r="G51" s="25">
        <f t="shared" ref="G51:G67" si="88">+Q5+R5+S5+T5</f>
        <v>4267</v>
      </c>
      <c r="H51" s="25">
        <f t="shared" ref="H51:H68" si="89">+U5+V5+W5+X5</f>
        <v>4702</v>
      </c>
      <c r="I51" s="25">
        <f t="shared" ref="I51:I68" si="90">+Y5+Z5+AA5+AB5</f>
        <v>5227</v>
      </c>
      <c r="J51" s="25">
        <f t="shared" ref="J51:J68" si="91">+AC5+AD5+AE5+AF5</f>
        <v>5615</v>
      </c>
      <c r="K51" s="25">
        <f t="shared" ref="K51:K68" si="92">+AG5+AH5+AI5+AJ5</f>
        <v>6690</v>
      </c>
      <c r="L51" s="25">
        <f t="shared" ref="L51:L68" si="93">+AK5+AL5+AM5+AN5</f>
        <v>6402</v>
      </c>
      <c r="M51" s="25">
        <f t="shared" ref="M51:M68" si="94">+AO5+AP5+AQ5+AR5</f>
        <v>7041</v>
      </c>
      <c r="N51" s="25">
        <f t="shared" ref="N51:N68" si="95">+AS5+AT5+AU5+AV5</f>
        <v>6677</v>
      </c>
      <c r="O51" s="25">
        <f t="shared" ref="O51:O68" si="96">+AW5+AX5+AY5+AZ5</f>
        <v>7141</v>
      </c>
      <c r="P51" s="25">
        <f t="shared" ref="P51:P68" si="97">+BA5+BB5+BC5+BD5</f>
        <v>6346</v>
      </c>
      <c r="Q51" s="25">
        <f t="shared" ref="Q51:Q68" si="98">+BE5+BF5+BG5+BH5</f>
        <v>6376</v>
      </c>
      <c r="R51" s="25">
        <f t="shared" ref="R51:R68" si="99">+BI5+BJ5+BK5+BL5</f>
        <v>6524</v>
      </c>
      <c r="S51" s="25">
        <f t="shared" ref="S51:S68" si="100">+BM5+BN5+BO5+BP5</f>
        <v>6496</v>
      </c>
      <c r="T51" s="25">
        <f>SUM(BQ5:BT5)</f>
        <v>6399</v>
      </c>
      <c r="U51" s="25">
        <f t="shared" ref="U51:U68" si="101">SUM(BU5:BW5)</f>
        <v>4659</v>
      </c>
    </row>
    <row r="52" spans="3:21" ht="14" thickBot="1" x14ac:dyDescent="0.35">
      <c r="C52" s="36" t="s">
        <v>112</v>
      </c>
      <c r="D52" s="25">
        <f t="shared" si="85"/>
        <v>209</v>
      </c>
      <c r="E52" s="25">
        <f t="shared" si="86"/>
        <v>216</v>
      </c>
      <c r="F52" s="25">
        <f t="shared" si="87"/>
        <v>227</v>
      </c>
      <c r="G52" s="25">
        <f t="shared" si="88"/>
        <v>287</v>
      </c>
      <c r="H52" s="25">
        <f t="shared" si="89"/>
        <v>367</v>
      </c>
      <c r="I52" s="25">
        <f t="shared" si="90"/>
        <v>415</v>
      </c>
      <c r="J52" s="25">
        <f t="shared" si="91"/>
        <v>483</v>
      </c>
      <c r="K52" s="25">
        <f t="shared" si="92"/>
        <v>593</v>
      </c>
      <c r="L52" s="25">
        <f t="shared" si="93"/>
        <v>507</v>
      </c>
      <c r="M52" s="25">
        <f t="shared" si="94"/>
        <v>556</v>
      </c>
      <c r="N52" s="25">
        <f t="shared" si="95"/>
        <v>514</v>
      </c>
      <c r="O52" s="25">
        <f t="shared" si="96"/>
        <v>554</v>
      </c>
      <c r="P52" s="25">
        <f t="shared" si="97"/>
        <v>533</v>
      </c>
      <c r="Q52" s="25">
        <f t="shared" si="98"/>
        <v>458</v>
      </c>
      <c r="R52" s="25">
        <f t="shared" si="99"/>
        <v>520</v>
      </c>
      <c r="S52" s="25">
        <f t="shared" si="100"/>
        <v>524</v>
      </c>
      <c r="T52" s="25">
        <f t="shared" ref="T52:T67" si="102">SUM(BR6:BT6)</f>
        <v>385</v>
      </c>
      <c r="U52" s="25">
        <f t="shared" si="101"/>
        <v>461</v>
      </c>
    </row>
    <row r="53" spans="3:21" ht="14" thickBot="1" x14ac:dyDescent="0.35">
      <c r="C53" s="36" t="s">
        <v>113</v>
      </c>
      <c r="D53" s="25">
        <f t="shared" si="85"/>
        <v>238</v>
      </c>
      <c r="E53" s="25">
        <f t="shared" si="86"/>
        <v>321</v>
      </c>
      <c r="F53" s="25">
        <f t="shared" si="87"/>
        <v>362</v>
      </c>
      <c r="G53" s="25">
        <f t="shared" si="88"/>
        <v>404</v>
      </c>
      <c r="H53" s="25">
        <f t="shared" si="89"/>
        <v>424</v>
      </c>
      <c r="I53" s="25">
        <f t="shared" si="90"/>
        <v>450</v>
      </c>
      <c r="J53" s="25">
        <f t="shared" si="91"/>
        <v>506</v>
      </c>
      <c r="K53" s="25">
        <f t="shared" si="92"/>
        <v>544</v>
      </c>
      <c r="L53" s="25">
        <f t="shared" si="93"/>
        <v>507</v>
      </c>
      <c r="M53" s="25">
        <f t="shared" si="94"/>
        <v>530</v>
      </c>
      <c r="N53" s="25">
        <f t="shared" si="95"/>
        <v>462</v>
      </c>
      <c r="O53" s="25">
        <f t="shared" si="96"/>
        <v>449</v>
      </c>
      <c r="P53" s="25">
        <f t="shared" si="97"/>
        <v>421</v>
      </c>
      <c r="Q53" s="25">
        <f t="shared" si="98"/>
        <v>372</v>
      </c>
      <c r="R53" s="25">
        <f t="shared" si="99"/>
        <v>394</v>
      </c>
      <c r="S53" s="25">
        <f t="shared" si="100"/>
        <v>439</v>
      </c>
      <c r="T53" s="25">
        <f t="shared" si="102"/>
        <v>335</v>
      </c>
      <c r="U53" s="25">
        <f t="shared" si="101"/>
        <v>283</v>
      </c>
    </row>
    <row r="54" spans="3:21" ht="14" thickBot="1" x14ac:dyDescent="0.35">
      <c r="C54" s="36" t="s">
        <v>114</v>
      </c>
      <c r="D54" s="25">
        <f t="shared" si="85"/>
        <v>394</v>
      </c>
      <c r="E54" s="25">
        <f t="shared" si="86"/>
        <v>423</v>
      </c>
      <c r="F54" s="25">
        <f t="shared" si="87"/>
        <v>492</v>
      </c>
      <c r="G54" s="25">
        <f t="shared" si="88"/>
        <v>565</v>
      </c>
      <c r="H54" s="25">
        <f t="shared" si="89"/>
        <v>592</v>
      </c>
      <c r="I54" s="25">
        <f t="shared" si="90"/>
        <v>655</v>
      </c>
      <c r="J54" s="25">
        <f t="shared" si="91"/>
        <v>719</v>
      </c>
      <c r="K54" s="25">
        <f t="shared" si="92"/>
        <v>735</v>
      </c>
      <c r="L54" s="25">
        <f t="shared" si="93"/>
        <v>729</v>
      </c>
      <c r="M54" s="25">
        <f t="shared" si="94"/>
        <v>808</v>
      </c>
      <c r="N54" s="25">
        <f t="shared" si="95"/>
        <v>676</v>
      </c>
      <c r="O54" s="25">
        <f t="shared" si="96"/>
        <v>680</v>
      </c>
      <c r="P54" s="25">
        <f t="shared" si="97"/>
        <v>761</v>
      </c>
      <c r="Q54" s="25">
        <f t="shared" si="98"/>
        <v>684</v>
      </c>
      <c r="R54" s="25">
        <f t="shared" si="99"/>
        <v>569</v>
      </c>
      <c r="S54" s="25">
        <f t="shared" si="100"/>
        <v>645</v>
      </c>
      <c r="T54" s="25">
        <f t="shared" si="102"/>
        <v>479</v>
      </c>
      <c r="U54" s="25">
        <f t="shared" si="101"/>
        <v>559</v>
      </c>
    </row>
    <row r="55" spans="3:21" ht="14" thickBot="1" x14ac:dyDescent="0.35">
      <c r="C55" s="36" t="s">
        <v>115</v>
      </c>
      <c r="D55" s="25">
        <f t="shared" si="85"/>
        <v>1452</v>
      </c>
      <c r="E55" s="25">
        <f t="shared" si="86"/>
        <v>1558</v>
      </c>
      <c r="F55" s="25">
        <f t="shared" si="87"/>
        <v>1793</v>
      </c>
      <c r="G55" s="25">
        <f t="shared" si="88"/>
        <v>2071</v>
      </c>
      <c r="H55" s="25">
        <f t="shared" si="89"/>
        <v>2152</v>
      </c>
      <c r="I55" s="25">
        <f t="shared" si="90"/>
        <v>2486</v>
      </c>
      <c r="J55" s="25">
        <f t="shared" si="91"/>
        <v>2667</v>
      </c>
      <c r="K55" s="25">
        <f t="shared" si="92"/>
        <v>2570</v>
      </c>
      <c r="L55" s="25">
        <f t="shared" si="93"/>
        <v>2371</v>
      </c>
      <c r="M55" s="25">
        <f t="shared" si="94"/>
        <v>2279</v>
      </c>
      <c r="N55" s="25">
        <f t="shared" si="95"/>
        <v>2071</v>
      </c>
      <c r="O55" s="25">
        <f t="shared" si="96"/>
        <v>2064</v>
      </c>
      <c r="P55" s="25">
        <f t="shared" si="97"/>
        <v>1970</v>
      </c>
      <c r="Q55" s="25">
        <f t="shared" si="98"/>
        <v>2064</v>
      </c>
      <c r="R55" s="25">
        <f t="shared" si="99"/>
        <v>2123</v>
      </c>
      <c r="S55" s="25">
        <f t="shared" si="100"/>
        <v>2024</v>
      </c>
      <c r="T55" s="25">
        <f t="shared" si="102"/>
        <v>1383</v>
      </c>
      <c r="U55" s="25">
        <f t="shared" si="101"/>
        <v>1456</v>
      </c>
    </row>
    <row r="56" spans="3:21" ht="14" thickBot="1" x14ac:dyDescent="0.35">
      <c r="C56" s="36" t="s">
        <v>116</v>
      </c>
      <c r="D56" s="25">
        <f t="shared" si="85"/>
        <v>89</v>
      </c>
      <c r="E56" s="25">
        <f t="shared" si="86"/>
        <v>157</v>
      </c>
      <c r="F56" s="25">
        <f t="shared" si="87"/>
        <v>170</v>
      </c>
      <c r="G56" s="25">
        <f t="shared" si="88"/>
        <v>185</v>
      </c>
      <c r="H56" s="25">
        <f t="shared" si="89"/>
        <v>186</v>
      </c>
      <c r="I56" s="25">
        <f t="shared" si="90"/>
        <v>212</v>
      </c>
      <c r="J56" s="25">
        <f t="shared" si="91"/>
        <v>236</v>
      </c>
      <c r="K56" s="25">
        <f t="shared" si="92"/>
        <v>267</v>
      </c>
      <c r="L56" s="25">
        <f t="shared" si="93"/>
        <v>263</v>
      </c>
      <c r="M56" s="25">
        <f t="shared" si="94"/>
        <v>258</v>
      </c>
      <c r="N56" s="25">
        <f t="shared" si="95"/>
        <v>231</v>
      </c>
      <c r="O56" s="25">
        <f t="shared" si="96"/>
        <v>225</v>
      </c>
      <c r="P56" s="25">
        <f t="shared" si="97"/>
        <v>223</v>
      </c>
      <c r="Q56" s="25">
        <f t="shared" si="98"/>
        <v>244</v>
      </c>
      <c r="R56" s="25">
        <f t="shared" si="99"/>
        <v>244</v>
      </c>
      <c r="S56" s="25">
        <f t="shared" si="100"/>
        <v>244</v>
      </c>
      <c r="T56" s="25">
        <f t="shared" si="102"/>
        <v>189</v>
      </c>
      <c r="U56" s="25">
        <f t="shared" si="101"/>
        <v>203</v>
      </c>
    </row>
    <row r="57" spans="3:21" ht="14" thickBot="1" x14ac:dyDescent="0.35">
      <c r="C57" s="36" t="s">
        <v>117</v>
      </c>
      <c r="D57" s="25">
        <f t="shared" si="85"/>
        <v>369</v>
      </c>
      <c r="E57" s="25">
        <f t="shared" si="86"/>
        <v>521</v>
      </c>
      <c r="F57" s="25">
        <f t="shared" si="87"/>
        <v>558</v>
      </c>
      <c r="G57" s="25">
        <f t="shared" si="88"/>
        <v>626</v>
      </c>
      <c r="H57" s="25">
        <f t="shared" si="89"/>
        <v>729</v>
      </c>
      <c r="I57" s="25">
        <f t="shared" si="90"/>
        <v>798</v>
      </c>
      <c r="J57" s="25">
        <f t="shared" si="91"/>
        <v>919</v>
      </c>
      <c r="K57" s="25">
        <f t="shared" si="92"/>
        <v>901</v>
      </c>
      <c r="L57" s="25">
        <f t="shared" si="93"/>
        <v>881</v>
      </c>
      <c r="M57" s="25">
        <f t="shared" si="94"/>
        <v>900</v>
      </c>
      <c r="N57" s="25">
        <f t="shared" si="95"/>
        <v>903</v>
      </c>
      <c r="O57" s="25">
        <f t="shared" si="96"/>
        <v>855</v>
      </c>
      <c r="P57" s="25">
        <f t="shared" si="97"/>
        <v>886</v>
      </c>
      <c r="Q57" s="25">
        <f t="shared" si="98"/>
        <v>825</v>
      </c>
      <c r="R57" s="25">
        <f t="shared" si="99"/>
        <v>808</v>
      </c>
      <c r="S57" s="25">
        <f t="shared" si="100"/>
        <v>771</v>
      </c>
      <c r="T57" s="25">
        <f t="shared" si="102"/>
        <v>679</v>
      </c>
      <c r="U57" s="25">
        <f t="shared" si="101"/>
        <v>677</v>
      </c>
    </row>
    <row r="58" spans="3:21" ht="14" thickBot="1" x14ac:dyDescent="0.35">
      <c r="C58" s="36" t="s">
        <v>118</v>
      </c>
      <c r="D58" s="25">
        <f t="shared" si="85"/>
        <v>336</v>
      </c>
      <c r="E58" s="25">
        <f t="shared" si="86"/>
        <v>420</v>
      </c>
      <c r="F58" s="25">
        <f t="shared" si="87"/>
        <v>438</v>
      </c>
      <c r="G58" s="25">
        <f t="shared" si="88"/>
        <v>495</v>
      </c>
      <c r="H58" s="25">
        <f t="shared" si="89"/>
        <v>713</v>
      </c>
      <c r="I58" s="25">
        <f t="shared" si="90"/>
        <v>798</v>
      </c>
      <c r="J58" s="25">
        <f t="shared" si="91"/>
        <v>918</v>
      </c>
      <c r="K58" s="25">
        <f t="shared" si="92"/>
        <v>1126</v>
      </c>
      <c r="L58" s="25">
        <f t="shared" si="93"/>
        <v>1071</v>
      </c>
      <c r="M58" s="25">
        <f t="shared" si="94"/>
        <v>1080</v>
      </c>
      <c r="N58" s="25">
        <f t="shared" si="95"/>
        <v>1027</v>
      </c>
      <c r="O58" s="25">
        <f t="shared" si="96"/>
        <v>1197</v>
      </c>
      <c r="P58" s="25">
        <f t="shared" si="97"/>
        <v>1119</v>
      </c>
      <c r="Q58" s="25">
        <f t="shared" si="98"/>
        <v>1154</v>
      </c>
      <c r="R58" s="25">
        <f t="shared" si="99"/>
        <v>1150</v>
      </c>
      <c r="S58" s="25">
        <f t="shared" si="100"/>
        <v>1023</v>
      </c>
      <c r="T58" s="25">
        <f t="shared" si="102"/>
        <v>868</v>
      </c>
      <c r="U58" s="25">
        <f t="shared" si="101"/>
        <v>958</v>
      </c>
    </row>
    <row r="59" spans="3:21" ht="14" thickBot="1" x14ac:dyDescent="0.35">
      <c r="C59" s="36" t="s">
        <v>119</v>
      </c>
      <c r="D59" s="25">
        <f t="shared" si="85"/>
        <v>2027</v>
      </c>
      <c r="E59" s="25">
        <f t="shared" si="86"/>
        <v>2395</v>
      </c>
      <c r="F59" s="25">
        <f t="shared" si="87"/>
        <v>2645</v>
      </c>
      <c r="G59" s="25">
        <f t="shared" si="88"/>
        <v>3119</v>
      </c>
      <c r="H59" s="25">
        <f t="shared" si="89"/>
        <v>3328</v>
      </c>
      <c r="I59" s="25">
        <f t="shared" si="90"/>
        <v>3374</v>
      </c>
      <c r="J59" s="25">
        <f t="shared" si="91"/>
        <v>3724</v>
      </c>
      <c r="K59" s="25">
        <f t="shared" si="92"/>
        <v>3909</v>
      </c>
      <c r="L59" s="25">
        <f t="shared" si="93"/>
        <v>3857</v>
      </c>
      <c r="M59" s="25">
        <f t="shared" si="94"/>
        <v>4108</v>
      </c>
      <c r="N59" s="25">
        <f t="shared" si="95"/>
        <v>3759</v>
      </c>
      <c r="O59" s="25">
        <f t="shared" si="96"/>
        <v>4030</v>
      </c>
      <c r="P59" s="25">
        <f t="shared" si="97"/>
        <v>3771</v>
      </c>
      <c r="Q59" s="25">
        <f t="shared" si="98"/>
        <v>3384</v>
      </c>
      <c r="R59" s="25">
        <f t="shared" si="99"/>
        <v>3400</v>
      </c>
      <c r="S59" s="25">
        <f t="shared" si="100"/>
        <v>3469</v>
      </c>
      <c r="T59" s="25">
        <f t="shared" si="102"/>
        <v>2640</v>
      </c>
      <c r="U59" s="25">
        <f t="shared" si="101"/>
        <v>2714</v>
      </c>
    </row>
    <row r="60" spans="3:21" ht="14" thickBot="1" x14ac:dyDescent="0.35">
      <c r="C60" s="36" t="s">
        <v>120</v>
      </c>
      <c r="D60" s="25">
        <f t="shared" si="85"/>
        <v>1550</v>
      </c>
      <c r="E60" s="25">
        <f t="shared" si="86"/>
        <v>1635</v>
      </c>
      <c r="F60" s="25">
        <f t="shared" si="87"/>
        <v>2056</v>
      </c>
      <c r="G60" s="25">
        <f t="shared" si="88"/>
        <v>2205</v>
      </c>
      <c r="H60" s="25">
        <f t="shared" si="89"/>
        <v>2223</v>
      </c>
      <c r="I60" s="25">
        <f t="shared" si="90"/>
        <v>2625</v>
      </c>
      <c r="J60" s="25">
        <f t="shared" si="91"/>
        <v>2855</v>
      </c>
      <c r="K60" s="25">
        <f t="shared" si="92"/>
        <v>2912</v>
      </c>
      <c r="L60" s="25">
        <f t="shared" si="93"/>
        <v>2900</v>
      </c>
      <c r="M60" s="25">
        <f t="shared" si="94"/>
        <v>3096</v>
      </c>
      <c r="N60" s="25">
        <f t="shared" si="95"/>
        <v>2706</v>
      </c>
      <c r="O60" s="25">
        <f t="shared" si="96"/>
        <v>2976</v>
      </c>
      <c r="P60" s="25">
        <f t="shared" si="97"/>
        <v>2912</v>
      </c>
      <c r="Q60" s="25">
        <f t="shared" si="98"/>
        <v>2669</v>
      </c>
      <c r="R60" s="25">
        <f t="shared" si="99"/>
        <v>2720</v>
      </c>
      <c r="S60" s="25">
        <f t="shared" si="100"/>
        <v>2917</v>
      </c>
      <c r="T60" s="25">
        <f t="shared" si="102"/>
        <v>2512</v>
      </c>
      <c r="U60" s="25">
        <f t="shared" si="101"/>
        <v>2425</v>
      </c>
    </row>
    <row r="61" spans="3:21" ht="14" thickBot="1" x14ac:dyDescent="0.35">
      <c r="C61" s="36" t="s">
        <v>121</v>
      </c>
      <c r="D61" s="25">
        <f t="shared" si="85"/>
        <v>197</v>
      </c>
      <c r="E61" s="25">
        <f t="shared" si="86"/>
        <v>231</v>
      </c>
      <c r="F61" s="25">
        <f t="shared" si="87"/>
        <v>221</v>
      </c>
      <c r="G61" s="25">
        <f t="shared" si="88"/>
        <v>326</v>
      </c>
      <c r="H61" s="25">
        <f t="shared" si="89"/>
        <v>340</v>
      </c>
      <c r="I61" s="25">
        <f t="shared" si="90"/>
        <v>360</v>
      </c>
      <c r="J61" s="25">
        <f t="shared" si="91"/>
        <v>441</v>
      </c>
      <c r="K61" s="25">
        <f t="shared" si="92"/>
        <v>488</v>
      </c>
      <c r="L61" s="25">
        <f t="shared" si="93"/>
        <v>564</v>
      </c>
      <c r="M61" s="25">
        <f t="shared" si="94"/>
        <v>495</v>
      </c>
      <c r="N61" s="25">
        <f t="shared" si="95"/>
        <v>568</v>
      </c>
      <c r="O61" s="25">
        <f t="shared" si="96"/>
        <v>628</v>
      </c>
      <c r="P61" s="25">
        <f t="shared" si="97"/>
        <v>543</v>
      </c>
      <c r="Q61" s="25">
        <f t="shared" si="98"/>
        <v>500</v>
      </c>
      <c r="R61" s="25">
        <f t="shared" si="99"/>
        <v>511</v>
      </c>
      <c r="S61" s="25">
        <f t="shared" si="100"/>
        <v>493</v>
      </c>
      <c r="T61" s="25">
        <f t="shared" si="102"/>
        <v>329</v>
      </c>
      <c r="U61" s="25">
        <f t="shared" si="101"/>
        <v>399</v>
      </c>
    </row>
    <row r="62" spans="3:21" ht="14" thickBot="1" x14ac:dyDescent="0.35">
      <c r="C62" s="36" t="s">
        <v>122</v>
      </c>
      <c r="D62" s="25">
        <f t="shared" si="85"/>
        <v>494</v>
      </c>
      <c r="E62" s="25">
        <f t="shared" si="86"/>
        <v>563</v>
      </c>
      <c r="F62" s="25">
        <f t="shared" si="87"/>
        <v>702</v>
      </c>
      <c r="G62" s="25">
        <f t="shared" si="88"/>
        <v>780</v>
      </c>
      <c r="H62" s="25">
        <f t="shared" si="89"/>
        <v>1024</v>
      </c>
      <c r="I62" s="25">
        <f t="shared" si="90"/>
        <v>1149</v>
      </c>
      <c r="J62" s="25">
        <f t="shared" si="91"/>
        <v>1348</v>
      </c>
      <c r="K62" s="25">
        <f t="shared" si="92"/>
        <v>1457</v>
      </c>
      <c r="L62" s="25">
        <f t="shared" si="93"/>
        <v>1304</v>
      </c>
      <c r="M62" s="25">
        <f t="shared" si="94"/>
        <v>1387</v>
      </c>
      <c r="N62" s="25">
        <f t="shared" si="95"/>
        <v>1200</v>
      </c>
      <c r="O62" s="25">
        <f t="shared" si="96"/>
        <v>1336</v>
      </c>
      <c r="P62" s="25">
        <f t="shared" si="97"/>
        <v>1299</v>
      </c>
      <c r="Q62" s="25">
        <f t="shared" si="98"/>
        <v>1276</v>
      </c>
      <c r="R62" s="25">
        <f t="shared" si="99"/>
        <v>1206</v>
      </c>
      <c r="S62" s="25">
        <f t="shared" si="100"/>
        <v>1150</v>
      </c>
      <c r="T62" s="25">
        <f t="shared" si="102"/>
        <v>969</v>
      </c>
      <c r="U62" s="25">
        <f t="shared" si="101"/>
        <v>984</v>
      </c>
    </row>
    <row r="63" spans="3:21" ht="14" thickBot="1" x14ac:dyDescent="0.35">
      <c r="C63" s="36" t="s">
        <v>123</v>
      </c>
      <c r="D63" s="25">
        <f t="shared" si="85"/>
        <v>1673</v>
      </c>
      <c r="E63" s="25">
        <f t="shared" si="86"/>
        <v>1996</v>
      </c>
      <c r="F63" s="25">
        <f t="shared" si="87"/>
        <v>2347</v>
      </c>
      <c r="G63" s="25">
        <f t="shared" si="88"/>
        <v>2563</v>
      </c>
      <c r="H63" s="25">
        <f t="shared" si="89"/>
        <v>2756</v>
      </c>
      <c r="I63" s="25">
        <f t="shared" si="90"/>
        <v>2840</v>
      </c>
      <c r="J63" s="25">
        <f t="shared" si="91"/>
        <v>3217</v>
      </c>
      <c r="K63" s="25">
        <f t="shared" si="92"/>
        <v>3544</v>
      </c>
      <c r="L63" s="25">
        <f t="shared" si="93"/>
        <v>3407</v>
      </c>
      <c r="M63" s="25">
        <f t="shared" si="94"/>
        <v>3961</v>
      </c>
      <c r="N63" s="25">
        <f t="shared" si="95"/>
        <v>3671</v>
      </c>
      <c r="O63" s="25">
        <f t="shared" si="96"/>
        <v>3812</v>
      </c>
      <c r="P63" s="25">
        <f t="shared" si="97"/>
        <v>3612</v>
      </c>
      <c r="Q63" s="25">
        <f t="shared" si="98"/>
        <v>3276</v>
      </c>
      <c r="R63" s="25">
        <f t="shared" si="99"/>
        <v>3556</v>
      </c>
      <c r="S63" s="25">
        <f t="shared" si="100"/>
        <v>3547</v>
      </c>
      <c r="T63" s="25">
        <f t="shared" si="102"/>
        <v>2850</v>
      </c>
      <c r="U63" s="25">
        <f t="shared" si="101"/>
        <v>2969</v>
      </c>
    </row>
    <row r="64" spans="3:21" ht="14" thickBot="1" x14ac:dyDescent="0.35">
      <c r="C64" s="36" t="s">
        <v>124</v>
      </c>
      <c r="D64" s="25">
        <f t="shared" si="85"/>
        <v>479</v>
      </c>
      <c r="E64" s="25">
        <f t="shared" si="86"/>
        <v>605</v>
      </c>
      <c r="F64" s="25">
        <f t="shared" si="87"/>
        <v>691</v>
      </c>
      <c r="G64" s="25">
        <f t="shared" si="88"/>
        <v>654</v>
      </c>
      <c r="H64" s="25">
        <f t="shared" si="89"/>
        <v>761</v>
      </c>
      <c r="I64" s="25">
        <f t="shared" si="90"/>
        <v>781</v>
      </c>
      <c r="J64" s="25">
        <f t="shared" si="91"/>
        <v>904</v>
      </c>
      <c r="K64" s="25">
        <f t="shared" si="92"/>
        <v>969</v>
      </c>
      <c r="L64" s="25">
        <f t="shared" si="93"/>
        <v>1096</v>
      </c>
      <c r="M64" s="25">
        <f t="shared" si="94"/>
        <v>1120</v>
      </c>
      <c r="N64" s="25">
        <f t="shared" si="95"/>
        <v>1122</v>
      </c>
      <c r="O64" s="25">
        <f t="shared" si="96"/>
        <v>1052</v>
      </c>
      <c r="P64" s="25">
        <f t="shared" si="97"/>
        <v>1038</v>
      </c>
      <c r="Q64" s="25">
        <f t="shared" si="98"/>
        <v>1034</v>
      </c>
      <c r="R64" s="25">
        <f t="shared" si="99"/>
        <v>1109</v>
      </c>
      <c r="S64" s="25">
        <f t="shared" si="100"/>
        <v>1141</v>
      </c>
      <c r="T64" s="25">
        <f t="shared" si="102"/>
        <v>1012</v>
      </c>
      <c r="U64" s="25">
        <f t="shared" si="101"/>
        <v>922</v>
      </c>
    </row>
    <row r="65" spans="3:21" ht="14" thickBot="1" x14ac:dyDescent="0.35">
      <c r="C65" s="36" t="s">
        <v>125</v>
      </c>
      <c r="D65" s="25">
        <f t="shared" si="85"/>
        <v>121</v>
      </c>
      <c r="E65" s="25">
        <f t="shared" si="86"/>
        <v>145</v>
      </c>
      <c r="F65" s="25">
        <f t="shared" si="87"/>
        <v>169</v>
      </c>
      <c r="G65" s="25">
        <f t="shared" si="88"/>
        <v>143</v>
      </c>
      <c r="H65" s="25">
        <f t="shared" si="89"/>
        <v>171</v>
      </c>
      <c r="I65" s="25">
        <f t="shared" si="90"/>
        <v>185</v>
      </c>
      <c r="J65" s="25">
        <f t="shared" si="91"/>
        <v>230</v>
      </c>
      <c r="K65" s="25">
        <f t="shared" si="92"/>
        <v>235</v>
      </c>
      <c r="L65" s="25">
        <f t="shared" si="93"/>
        <v>243</v>
      </c>
      <c r="M65" s="25">
        <f t="shared" si="94"/>
        <v>293</v>
      </c>
      <c r="N65" s="25">
        <f t="shared" si="95"/>
        <v>387</v>
      </c>
      <c r="O65" s="25">
        <f t="shared" si="96"/>
        <v>361</v>
      </c>
      <c r="P65" s="25">
        <f t="shared" si="97"/>
        <v>474</v>
      </c>
      <c r="Q65" s="25">
        <f t="shared" si="98"/>
        <v>428</v>
      </c>
      <c r="R65" s="25">
        <f t="shared" si="99"/>
        <v>441</v>
      </c>
      <c r="S65" s="25">
        <f t="shared" si="100"/>
        <v>447</v>
      </c>
      <c r="T65" s="25">
        <f t="shared" si="102"/>
        <v>354</v>
      </c>
      <c r="U65" s="25">
        <f t="shared" si="101"/>
        <v>416</v>
      </c>
    </row>
    <row r="66" spans="3:21" ht="14" thickBot="1" x14ac:dyDescent="0.35">
      <c r="C66" s="36" t="s">
        <v>126</v>
      </c>
      <c r="D66" s="25">
        <f t="shared" si="85"/>
        <v>564</v>
      </c>
      <c r="E66" s="25">
        <f t="shared" si="86"/>
        <v>671</v>
      </c>
      <c r="F66" s="25">
        <f t="shared" si="87"/>
        <v>906</v>
      </c>
      <c r="G66" s="25">
        <f t="shared" si="88"/>
        <v>969</v>
      </c>
      <c r="H66" s="25">
        <f t="shared" si="89"/>
        <v>1010</v>
      </c>
      <c r="I66" s="25">
        <f t="shared" si="90"/>
        <v>890</v>
      </c>
      <c r="J66" s="25">
        <f t="shared" si="91"/>
        <v>1213</v>
      </c>
      <c r="K66" s="25">
        <f t="shared" si="92"/>
        <v>1225</v>
      </c>
      <c r="L66" s="25">
        <f t="shared" si="93"/>
        <v>1314</v>
      </c>
      <c r="M66" s="25">
        <f t="shared" si="94"/>
        <v>1285</v>
      </c>
      <c r="N66" s="25">
        <f t="shared" si="95"/>
        <v>1177</v>
      </c>
      <c r="O66" s="25">
        <f t="shared" si="96"/>
        <v>1165</v>
      </c>
      <c r="P66" s="25">
        <f t="shared" si="97"/>
        <v>1062</v>
      </c>
      <c r="Q66" s="25">
        <f t="shared" si="98"/>
        <v>1034</v>
      </c>
      <c r="R66" s="25">
        <f t="shared" si="99"/>
        <v>1075</v>
      </c>
      <c r="S66" s="25">
        <f t="shared" si="100"/>
        <v>1086</v>
      </c>
      <c r="T66" s="25">
        <f t="shared" si="102"/>
        <v>831</v>
      </c>
      <c r="U66" s="25">
        <f t="shared" si="101"/>
        <v>825</v>
      </c>
    </row>
    <row r="67" spans="3:21" ht="14" thickBot="1" x14ac:dyDescent="0.35">
      <c r="C67" s="36" t="s">
        <v>127</v>
      </c>
      <c r="D67" s="25">
        <f t="shared" si="85"/>
        <v>47</v>
      </c>
      <c r="E67" s="25">
        <f t="shared" si="86"/>
        <v>77</v>
      </c>
      <c r="F67" s="25">
        <f t="shared" si="87"/>
        <v>77</v>
      </c>
      <c r="G67" s="25">
        <f t="shared" si="88"/>
        <v>90</v>
      </c>
      <c r="H67" s="25">
        <f t="shared" si="89"/>
        <v>105</v>
      </c>
      <c r="I67" s="25">
        <f t="shared" si="90"/>
        <v>122</v>
      </c>
      <c r="J67" s="25">
        <f t="shared" si="91"/>
        <v>170</v>
      </c>
      <c r="K67" s="25">
        <f t="shared" si="92"/>
        <v>180</v>
      </c>
      <c r="L67" s="25">
        <f t="shared" si="93"/>
        <v>151</v>
      </c>
      <c r="M67" s="25">
        <f t="shared" si="94"/>
        <v>133</v>
      </c>
      <c r="N67" s="25">
        <f t="shared" si="95"/>
        <v>134</v>
      </c>
      <c r="O67" s="25">
        <f t="shared" si="96"/>
        <v>158</v>
      </c>
      <c r="P67" s="25">
        <f t="shared" si="97"/>
        <v>135</v>
      </c>
      <c r="Q67" s="25">
        <f t="shared" si="98"/>
        <v>126</v>
      </c>
      <c r="R67" s="25">
        <f t="shared" si="99"/>
        <v>114</v>
      </c>
      <c r="S67" s="25">
        <f t="shared" si="100"/>
        <v>132</v>
      </c>
      <c r="T67" s="25">
        <f t="shared" si="102"/>
        <v>94</v>
      </c>
      <c r="U67" s="25">
        <f t="shared" si="101"/>
        <v>91</v>
      </c>
    </row>
    <row r="68" spans="3:21" ht="14" thickBot="1" x14ac:dyDescent="0.35">
      <c r="C68" s="37" t="s">
        <v>128</v>
      </c>
      <c r="D68" s="39">
        <f>SUM(D51:D67)</f>
        <v>12778</v>
      </c>
      <c r="E68" s="39">
        <f>SUM(E51:E67)</f>
        <v>14969</v>
      </c>
      <c r="F68" s="39">
        <f>SUM(F51:F67)</f>
        <v>17402</v>
      </c>
      <c r="G68" s="39">
        <f>SUM(G51:G67)</f>
        <v>19749</v>
      </c>
      <c r="H68" s="39">
        <f t="shared" si="89"/>
        <v>21583</v>
      </c>
      <c r="I68" s="39">
        <f t="shared" si="90"/>
        <v>23367</v>
      </c>
      <c r="J68" s="39">
        <f t="shared" si="91"/>
        <v>26165</v>
      </c>
      <c r="K68" s="39">
        <f t="shared" si="92"/>
        <v>28345</v>
      </c>
      <c r="L68" s="39">
        <f t="shared" si="93"/>
        <v>27567</v>
      </c>
      <c r="M68" s="39">
        <f t="shared" si="94"/>
        <v>29330</v>
      </c>
      <c r="N68" s="39">
        <f t="shared" si="95"/>
        <v>27285</v>
      </c>
      <c r="O68" s="39">
        <f t="shared" si="96"/>
        <v>28683</v>
      </c>
      <c r="P68" s="39">
        <f t="shared" si="97"/>
        <v>27105</v>
      </c>
      <c r="Q68" s="39">
        <f t="shared" si="98"/>
        <v>25904</v>
      </c>
      <c r="R68" s="39">
        <f t="shared" si="99"/>
        <v>26464</v>
      </c>
      <c r="S68" s="39">
        <f t="shared" si="100"/>
        <v>26548</v>
      </c>
      <c r="T68" s="39">
        <f>SUM(BQ22:BT22)</f>
        <v>27781</v>
      </c>
      <c r="U68" s="39">
        <f t="shared" si="101"/>
        <v>21001</v>
      </c>
    </row>
    <row r="70" spans="3:21" ht="40.5" x14ac:dyDescent="0.3">
      <c r="C70" s="13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" thickBot="1" x14ac:dyDescent="0.35">
      <c r="C71" s="36" t="s">
        <v>111</v>
      </c>
      <c r="D71" s="26">
        <f t="shared" ref="D71:R71" si="103">+(E51-D51)/D51</f>
        <v>0.19535250098463963</v>
      </c>
      <c r="E71" s="26">
        <f t="shared" si="103"/>
        <v>0.16902800658978584</v>
      </c>
      <c r="F71" s="26">
        <f t="shared" si="103"/>
        <v>0.20264937993235627</v>
      </c>
      <c r="G71" s="26">
        <f t="shared" si="103"/>
        <v>0.10194516053433325</v>
      </c>
      <c r="H71" s="26">
        <f t="shared" si="103"/>
        <v>0.11165461505742237</v>
      </c>
      <c r="I71" s="26">
        <f t="shared" si="103"/>
        <v>7.4229959823990818E-2</v>
      </c>
      <c r="J71" s="26">
        <f t="shared" si="103"/>
        <v>0.19145146927871773</v>
      </c>
      <c r="K71" s="26">
        <f t="shared" si="103"/>
        <v>-4.3049327354260092E-2</v>
      </c>
      <c r="L71" s="26">
        <f t="shared" si="103"/>
        <v>9.9812558575445173E-2</v>
      </c>
      <c r="M71" s="26">
        <f t="shared" si="103"/>
        <v>-5.1697202101974149E-2</v>
      </c>
      <c r="N71" s="26">
        <f t="shared" si="103"/>
        <v>6.9492286955219404E-2</v>
      </c>
      <c r="O71" s="26">
        <f t="shared" si="103"/>
        <v>-0.11132894552583672</v>
      </c>
      <c r="P71" s="26">
        <f t="shared" si="103"/>
        <v>4.7273873306019542E-3</v>
      </c>
      <c r="Q71" s="26">
        <f t="shared" si="103"/>
        <v>2.3212045169385194E-2</v>
      </c>
      <c r="R71" s="26">
        <f t="shared" si="103"/>
        <v>-4.2918454935622317E-3</v>
      </c>
      <c r="S71" s="26">
        <f t="shared" ref="S71:T86" si="104">+(T51-S51)/S51</f>
        <v>-1.4932266009852218E-2</v>
      </c>
      <c r="T71" s="26">
        <f t="shared" si="104"/>
        <v>-0.27191748710736052</v>
      </c>
    </row>
    <row r="72" spans="3:21" ht="14" thickBot="1" x14ac:dyDescent="0.35">
      <c r="C72" s="36" t="s">
        <v>112</v>
      </c>
      <c r="D72" s="26">
        <f t="shared" ref="D72:R72" si="105">+(E52-D52)/D52</f>
        <v>3.3492822966507178E-2</v>
      </c>
      <c r="E72" s="26">
        <f t="shared" si="105"/>
        <v>5.0925925925925923E-2</v>
      </c>
      <c r="F72" s="26">
        <f t="shared" si="105"/>
        <v>0.26431718061674009</v>
      </c>
      <c r="G72" s="26">
        <f t="shared" si="105"/>
        <v>0.27874564459930312</v>
      </c>
      <c r="H72" s="26">
        <f t="shared" si="105"/>
        <v>0.13079019073569481</v>
      </c>
      <c r="I72" s="26">
        <f t="shared" si="105"/>
        <v>0.16385542168674699</v>
      </c>
      <c r="J72" s="26">
        <f t="shared" si="105"/>
        <v>0.2277432712215321</v>
      </c>
      <c r="K72" s="26">
        <f t="shared" si="105"/>
        <v>-0.14502529510961215</v>
      </c>
      <c r="L72" s="26">
        <f t="shared" si="105"/>
        <v>9.6646942800788949E-2</v>
      </c>
      <c r="M72" s="26">
        <f t="shared" si="105"/>
        <v>-7.5539568345323743E-2</v>
      </c>
      <c r="N72" s="26">
        <f t="shared" si="105"/>
        <v>7.7821011673151752E-2</v>
      </c>
      <c r="O72" s="26">
        <f t="shared" si="105"/>
        <v>-3.7906137184115521E-2</v>
      </c>
      <c r="P72" s="26">
        <f t="shared" si="105"/>
        <v>-0.14071294559099437</v>
      </c>
      <c r="Q72" s="26">
        <f t="shared" si="105"/>
        <v>0.13537117903930132</v>
      </c>
      <c r="R72" s="26">
        <f t="shared" si="105"/>
        <v>7.6923076923076927E-3</v>
      </c>
      <c r="S72" s="26">
        <f t="shared" si="104"/>
        <v>-0.26526717557251911</v>
      </c>
      <c r="T72" s="26">
        <f t="shared" si="104"/>
        <v>0.19740259740259741</v>
      </c>
    </row>
    <row r="73" spans="3:21" ht="14" thickBot="1" x14ac:dyDescent="0.35">
      <c r="C73" s="36" t="s">
        <v>113</v>
      </c>
      <c r="D73" s="26">
        <f t="shared" ref="D73:R73" si="106">+(E53-D53)/D53</f>
        <v>0.34873949579831931</v>
      </c>
      <c r="E73" s="26">
        <f t="shared" si="106"/>
        <v>0.1277258566978193</v>
      </c>
      <c r="F73" s="26">
        <f t="shared" si="106"/>
        <v>0.11602209944751381</v>
      </c>
      <c r="G73" s="26">
        <f t="shared" si="106"/>
        <v>4.9504950495049507E-2</v>
      </c>
      <c r="H73" s="26">
        <f t="shared" si="106"/>
        <v>6.1320754716981132E-2</v>
      </c>
      <c r="I73" s="26">
        <f t="shared" si="106"/>
        <v>0.12444444444444444</v>
      </c>
      <c r="J73" s="26">
        <f t="shared" si="106"/>
        <v>7.5098814229249009E-2</v>
      </c>
      <c r="K73" s="26">
        <f t="shared" si="106"/>
        <v>-6.8014705882352935E-2</v>
      </c>
      <c r="L73" s="26">
        <f t="shared" si="106"/>
        <v>4.5364891518737675E-2</v>
      </c>
      <c r="M73" s="26">
        <f t="shared" si="106"/>
        <v>-0.12830188679245283</v>
      </c>
      <c r="N73" s="26">
        <f t="shared" si="106"/>
        <v>-2.813852813852814E-2</v>
      </c>
      <c r="O73" s="26">
        <f t="shared" si="106"/>
        <v>-6.2360801781737196E-2</v>
      </c>
      <c r="P73" s="26">
        <f t="shared" si="106"/>
        <v>-0.1163895486935867</v>
      </c>
      <c r="Q73" s="26">
        <f t="shared" si="106"/>
        <v>5.9139784946236562E-2</v>
      </c>
      <c r="R73" s="26">
        <f t="shared" si="106"/>
        <v>0.11421319796954314</v>
      </c>
      <c r="S73" s="26">
        <f t="shared" si="104"/>
        <v>-0.23690205011389523</v>
      </c>
      <c r="T73" s="26">
        <f t="shared" si="104"/>
        <v>-0.15522388059701492</v>
      </c>
    </row>
    <row r="74" spans="3:21" ht="14" thickBot="1" x14ac:dyDescent="0.35">
      <c r="C74" s="36" t="s">
        <v>114</v>
      </c>
      <c r="D74" s="26">
        <f t="shared" ref="D74:R74" si="107">+(E54-D54)/D54</f>
        <v>7.3604060913705582E-2</v>
      </c>
      <c r="E74" s="26">
        <f t="shared" si="107"/>
        <v>0.16312056737588654</v>
      </c>
      <c r="F74" s="26">
        <f t="shared" si="107"/>
        <v>0.1483739837398374</v>
      </c>
      <c r="G74" s="26">
        <f t="shared" si="107"/>
        <v>4.7787610619469026E-2</v>
      </c>
      <c r="H74" s="26">
        <f t="shared" si="107"/>
        <v>0.10641891891891891</v>
      </c>
      <c r="I74" s="26">
        <f t="shared" si="107"/>
        <v>9.7709923664122136E-2</v>
      </c>
      <c r="J74" s="26">
        <f t="shared" si="107"/>
        <v>2.2253129346314324E-2</v>
      </c>
      <c r="K74" s="26">
        <f t="shared" si="107"/>
        <v>-8.1632653061224497E-3</v>
      </c>
      <c r="L74" s="26">
        <f t="shared" si="107"/>
        <v>0.1083676268861454</v>
      </c>
      <c r="M74" s="26">
        <f t="shared" si="107"/>
        <v>-0.16336633663366337</v>
      </c>
      <c r="N74" s="26">
        <f t="shared" si="107"/>
        <v>5.9171597633136093E-3</v>
      </c>
      <c r="O74" s="26">
        <f t="shared" si="107"/>
        <v>0.11911764705882352</v>
      </c>
      <c r="P74" s="26">
        <f t="shared" si="107"/>
        <v>-0.1011826544021025</v>
      </c>
      <c r="Q74" s="26">
        <f t="shared" si="107"/>
        <v>-0.16812865497076024</v>
      </c>
      <c r="R74" s="26">
        <f t="shared" si="107"/>
        <v>0.1335676625659051</v>
      </c>
      <c r="S74" s="26">
        <f t="shared" si="104"/>
        <v>-0.25736434108527134</v>
      </c>
      <c r="T74" s="26">
        <f t="shared" si="104"/>
        <v>0.16701461377870563</v>
      </c>
    </row>
    <row r="75" spans="3:21" ht="14" thickBot="1" x14ac:dyDescent="0.35">
      <c r="C75" s="36" t="s">
        <v>115</v>
      </c>
      <c r="D75" s="26">
        <f t="shared" ref="D75:R75" si="108">+(E55-D55)/D55</f>
        <v>7.3002754820936641E-2</v>
      </c>
      <c r="E75" s="26">
        <f t="shared" si="108"/>
        <v>0.15083440308087293</v>
      </c>
      <c r="F75" s="26">
        <f t="shared" si="108"/>
        <v>0.15504740658114891</v>
      </c>
      <c r="G75" s="26">
        <f t="shared" si="108"/>
        <v>3.9111540318686626E-2</v>
      </c>
      <c r="H75" s="26">
        <f t="shared" si="108"/>
        <v>0.15520446096654275</v>
      </c>
      <c r="I75" s="26">
        <f t="shared" si="108"/>
        <v>7.2807723250201128E-2</v>
      </c>
      <c r="J75" s="26">
        <f t="shared" si="108"/>
        <v>-3.637045369328834E-2</v>
      </c>
      <c r="K75" s="26">
        <f t="shared" si="108"/>
        <v>-7.7431906614785995E-2</v>
      </c>
      <c r="L75" s="26">
        <f t="shared" si="108"/>
        <v>-3.8802193167439901E-2</v>
      </c>
      <c r="M75" s="26">
        <f t="shared" si="108"/>
        <v>-9.1268100043878891E-2</v>
      </c>
      <c r="N75" s="26">
        <f t="shared" si="108"/>
        <v>-3.3800096571704489E-3</v>
      </c>
      <c r="O75" s="26">
        <f t="shared" si="108"/>
        <v>-4.5542635658914726E-2</v>
      </c>
      <c r="P75" s="26">
        <f t="shared" si="108"/>
        <v>4.7715736040609136E-2</v>
      </c>
      <c r="Q75" s="26">
        <f t="shared" si="108"/>
        <v>2.8585271317829456E-2</v>
      </c>
      <c r="R75" s="26">
        <f t="shared" si="108"/>
        <v>-4.6632124352331605E-2</v>
      </c>
      <c r="S75" s="26">
        <f t="shared" si="104"/>
        <v>-0.31669960474308301</v>
      </c>
      <c r="T75" s="26">
        <f t="shared" si="104"/>
        <v>5.2783803326102677E-2</v>
      </c>
    </row>
    <row r="76" spans="3:21" ht="14" thickBot="1" x14ac:dyDescent="0.35">
      <c r="C76" s="36" t="s">
        <v>116</v>
      </c>
      <c r="D76" s="26">
        <f t="shared" ref="D76:R76" si="109">+(E56-D56)/D56</f>
        <v>0.7640449438202247</v>
      </c>
      <c r="E76" s="26">
        <f t="shared" si="109"/>
        <v>8.2802547770700632E-2</v>
      </c>
      <c r="F76" s="26">
        <f t="shared" si="109"/>
        <v>8.8235294117647065E-2</v>
      </c>
      <c r="G76" s="26">
        <f t="shared" si="109"/>
        <v>5.4054054054054057E-3</v>
      </c>
      <c r="H76" s="26">
        <f t="shared" si="109"/>
        <v>0.13978494623655913</v>
      </c>
      <c r="I76" s="26">
        <f t="shared" si="109"/>
        <v>0.11320754716981132</v>
      </c>
      <c r="J76" s="26">
        <f t="shared" si="109"/>
        <v>0.13135593220338984</v>
      </c>
      <c r="K76" s="26">
        <f t="shared" si="109"/>
        <v>-1.4981273408239701E-2</v>
      </c>
      <c r="L76" s="26">
        <f t="shared" si="109"/>
        <v>-1.9011406844106463E-2</v>
      </c>
      <c r="M76" s="26">
        <f t="shared" si="109"/>
        <v>-0.10465116279069768</v>
      </c>
      <c r="N76" s="26">
        <f t="shared" si="109"/>
        <v>-2.5974025974025976E-2</v>
      </c>
      <c r="O76" s="26">
        <f t="shared" si="109"/>
        <v>-8.8888888888888889E-3</v>
      </c>
      <c r="P76" s="26">
        <f t="shared" si="109"/>
        <v>9.417040358744394E-2</v>
      </c>
      <c r="Q76" s="26">
        <f t="shared" si="109"/>
        <v>0</v>
      </c>
      <c r="R76" s="26">
        <f t="shared" si="109"/>
        <v>0</v>
      </c>
      <c r="S76" s="26">
        <f t="shared" si="104"/>
        <v>-0.22540983606557377</v>
      </c>
      <c r="T76" s="26">
        <f t="shared" si="104"/>
        <v>7.407407407407407E-2</v>
      </c>
    </row>
    <row r="77" spans="3:21" ht="14" thickBot="1" x14ac:dyDescent="0.35">
      <c r="C77" s="36" t="s">
        <v>117</v>
      </c>
      <c r="D77" s="26">
        <f t="shared" ref="D77:R77" si="110">+(E57-D57)/D57</f>
        <v>0.41192411924119243</v>
      </c>
      <c r="E77" s="26">
        <f t="shared" si="110"/>
        <v>7.1017274472168906E-2</v>
      </c>
      <c r="F77" s="26">
        <f t="shared" si="110"/>
        <v>0.12186379928315412</v>
      </c>
      <c r="G77" s="26">
        <f t="shared" si="110"/>
        <v>0.16453674121405751</v>
      </c>
      <c r="H77" s="26">
        <f t="shared" si="110"/>
        <v>9.4650205761316872E-2</v>
      </c>
      <c r="I77" s="26">
        <f t="shared" si="110"/>
        <v>0.15162907268170425</v>
      </c>
      <c r="J77" s="26">
        <f t="shared" si="110"/>
        <v>-1.9586507072905331E-2</v>
      </c>
      <c r="K77" s="26">
        <f t="shared" si="110"/>
        <v>-2.2197558268590455E-2</v>
      </c>
      <c r="L77" s="26">
        <f t="shared" si="110"/>
        <v>2.1566401816118047E-2</v>
      </c>
      <c r="M77" s="26">
        <f t="shared" si="110"/>
        <v>3.3333333333333335E-3</v>
      </c>
      <c r="N77" s="26">
        <f t="shared" si="110"/>
        <v>-5.3156146179401995E-2</v>
      </c>
      <c r="O77" s="26">
        <f t="shared" si="110"/>
        <v>3.6257309941520467E-2</v>
      </c>
      <c r="P77" s="26">
        <f t="shared" si="110"/>
        <v>-6.8848758465011289E-2</v>
      </c>
      <c r="Q77" s="26">
        <f t="shared" si="110"/>
        <v>-2.0606060606060607E-2</v>
      </c>
      <c r="R77" s="26">
        <f t="shared" si="110"/>
        <v>-4.5792079207920791E-2</v>
      </c>
      <c r="S77" s="26">
        <f t="shared" si="104"/>
        <v>-0.11932555123216602</v>
      </c>
      <c r="T77" s="26">
        <f t="shared" si="104"/>
        <v>-2.9455081001472753E-3</v>
      </c>
    </row>
    <row r="78" spans="3:21" ht="14" thickBot="1" x14ac:dyDescent="0.35">
      <c r="C78" s="36" t="s">
        <v>118</v>
      </c>
      <c r="D78" s="26">
        <f t="shared" ref="D78:R78" si="111">+(E58-D58)/D58</f>
        <v>0.25</v>
      </c>
      <c r="E78" s="26">
        <f t="shared" si="111"/>
        <v>4.2857142857142858E-2</v>
      </c>
      <c r="F78" s="26">
        <f t="shared" si="111"/>
        <v>0.13013698630136986</v>
      </c>
      <c r="G78" s="26">
        <f t="shared" si="111"/>
        <v>0.44040404040404041</v>
      </c>
      <c r="H78" s="26">
        <f t="shared" si="111"/>
        <v>0.11921458625525946</v>
      </c>
      <c r="I78" s="26">
        <f t="shared" si="111"/>
        <v>0.15037593984962405</v>
      </c>
      <c r="J78" s="26">
        <f t="shared" si="111"/>
        <v>0.22657952069716775</v>
      </c>
      <c r="K78" s="26">
        <f t="shared" si="111"/>
        <v>-4.8845470692717587E-2</v>
      </c>
      <c r="L78" s="26">
        <f t="shared" si="111"/>
        <v>8.4033613445378148E-3</v>
      </c>
      <c r="M78" s="26">
        <f t="shared" si="111"/>
        <v>-4.9074074074074076E-2</v>
      </c>
      <c r="N78" s="26">
        <f t="shared" si="111"/>
        <v>0.16553067185978579</v>
      </c>
      <c r="O78" s="26">
        <f t="shared" si="111"/>
        <v>-6.5162907268170422E-2</v>
      </c>
      <c r="P78" s="26">
        <f t="shared" si="111"/>
        <v>3.1277926720285967E-2</v>
      </c>
      <c r="Q78" s="26">
        <f t="shared" si="111"/>
        <v>-3.4662045060658577E-3</v>
      </c>
      <c r="R78" s="26">
        <f t="shared" si="111"/>
        <v>-0.11043478260869566</v>
      </c>
      <c r="S78" s="26">
        <f t="shared" si="104"/>
        <v>-0.15151515151515152</v>
      </c>
      <c r="T78" s="26">
        <f t="shared" si="104"/>
        <v>0.10368663594470046</v>
      </c>
    </row>
    <row r="79" spans="3:21" ht="14" thickBot="1" x14ac:dyDescent="0.35">
      <c r="C79" s="36" t="s">
        <v>119</v>
      </c>
      <c r="D79" s="26">
        <f t="shared" ref="D79:R79" si="112">+(E59-D59)/D59</f>
        <v>0.18154908732116429</v>
      </c>
      <c r="E79" s="26">
        <f t="shared" si="112"/>
        <v>0.10438413361169102</v>
      </c>
      <c r="F79" s="26">
        <f t="shared" si="112"/>
        <v>0.17920604914933838</v>
      </c>
      <c r="G79" s="26">
        <f t="shared" si="112"/>
        <v>6.7008656620711773E-2</v>
      </c>
      <c r="H79" s="26">
        <f t="shared" si="112"/>
        <v>1.3822115384615384E-2</v>
      </c>
      <c r="I79" s="26">
        <f t="shared" si="112"/>
        <v>0.1037344398340249</v>
      </c>
      <c r="J79" s="26">
        <f t="shared" si="112"/>
        <v>4.9677765843179379E-2</v>
      </c>
      <c r="K79" s="26">
        <f t="shared" si="112"/>
        <v>-1.3302634944998721E-2</v>
      </c>
      <c r="L79" s="26">
        <f t="shared" si="112"/>
        <v>6.5076484314233865E-2</v>
      </c>
      <c r="M79" s="26">
        <f t="shared" si="112"/>
        <v>-8.4956183057448884E-2</v>
      </c>
      <c r="N79" s="26">
        <f t="shared" si="112"/>
        <v>7.2093641926044158E-2</v>
      </c>
      <c r="O79" s="26">
        <f t="shared" si="112"/>
        <v>-6.4267990074441686E-2</v>
      </c>
      <c r="P79" s="26">
        <f t="shared" si="112"/>
        <v>-0.1026252983293556</v>
      </c>
      <c r="Q79" s="26">
        <f t="shared" si="112"/>
        <v>4.7281323877068557E-3</v>
      </c>
      <c r="R79" s="26">
        <f t="shared" si="112"/>
        <v>2.0294117647058824E-2</v>
      </c>
      <c r="S79" s="26">
        <f t="shared" si="104"/>
        <v>-0.23897376765638512</v>
      </c>
      <c r="T79" s="26">
        <f t="shared" si="104"/>
        <v>2.803030303030303E-2</v>
      </c>
    </row>
    <row r="80" spans="3:21" ht="14" thickBot="1" x14ac:dyDescent="0.35">
      <c r="C80" s="36" t="s">
        <v>120</v>
      </c>
      <c r="D80" s="26">
        <f t="shared" ref="D80:R80" si="113">+(E60-D60)/D60</f>
        <v>5.4838709677419356E-2</v>
      </c>
      <c r="E80" s="26">
        <f t="shared" si="113"/>
        <v>0.25749235474006116</v>
      </c>
      <c r="F80" s="26">
        <f t="shared" si="113"/>
        <v>7.2470817120622574E-2</v>
      </c>
      <c r="G80" s="26">
        <f t="shared" si="113"/>
        <v>8.1632653061224497E-3</v>
      </c>
      <c r="H80" s="26">
        <f t="shared" si="113"/>
        <v>0.18083670715249664</v>
      </c>
      <c r="I80" s="26">
        <f t="shared" si="113"/>
        <v>8.7619047619047624E-2</v>
      </c>
      <c r="J80" s="26">
        <f t="shared" si="113"/>
        <v>1.9964973730297722E-2</v>
      </c>
      <c r="K80" s="26">
        <f t="shared" si="113"/>
        <v>-4.120879120879121E-3</v>
      </c>
      <c r="L80" s="26">
        <f t="shared" si="113"/>
        <v>6.7586206896551718E-2</v>
      </c>
      <c r="M80" s="26">
        <f t="shared" si="113"/>
        <v>-0.12596899224806202</v>
      </c>
      <c r="N80" s="26">
        <f t="shared" si="113"/>
        <v>9.9778270509977826E-2</v>
      </c>
      <c r="O80" s="26">
        <f t="shared" si="113"/>
        <v>-2.1505376344086023E-2</v>
      </c>
      <c r="P80" s="26">
        <f t="shared" si="113"/>
        <v>-8.3447802197802193E-2</v>
      </c>
      <c r="Q80" s="26">
        <f t="shared" si="113"/>
        <v>1.9108280254777069E-2</v>
      </c>
      <c r="R80" s="26">
        <f t="shared" si="113"/>
        <v>7.24264705882353E-2</v>
      </c>
      <c r="S80" s="26">
        <f t="shared" si="104"/>
        <v>-0.13884127528282483</v>
      </c>
      <c r="T80" s="26">
        <f t="shared" si="104"/>
        <v>-3.4633757961783439E-2</v>
      </c>
    </row>
    <row r="81" spans="3:20" ht="14" thickBot="1" x14ac:dyDescent="0.35">
      <c r="C81" s="36" t="s">
        <v>121</v>
      </c>
      <c r="D81" s="26">
        <f t="shared" ref="D81:R81" si="114">+(E61-D61)/D61</f>
        <v>0.17258883248730963</v>
      </c>
      <c r="E81" s="26">
        <f t="shared" si="114"/>
        <v>-4.3290043290043288E-2</v>
      </c>
      <c r="F81" s="26">
        <f t="shared" si="114"/>
        <v>0.47511312217194568</v>
      </c>
      <c r="G81" s="26">
        <f t="shared" si="114"/>
        <v>4.2944785276073622E-2</v>
      </c>
      <c r="H81" s="26">
        <f t="shared" si="114"/>
        <v>5.8823529411764705E-2</v>
      </c>
      <c r="I81" s="26">
        <f t="shared" si="114"/>
        <v>0.22500000000000001</v>
      </c>
      <c r="J81" s="26">
        <f t="shared" si="114"/>
        <v>0.10657596371882086</v>
      </c>
      <c r="K81" s="26">
        <f t="shared" si="114"/>
        <v>0.15573770491803279</v>
      </c>
      <c r="L81" s="26">
        <f t="shared" si="114"/>
        <v>-0.12234042553191489</v>
      </c>
      <c r="M81" s="26">
        <f t="shared" si="114"/>
        <v>0.14747474747474748</v>
      </c>
      <c r="N81" s="26">
        <f t="shared" si="114"/>
        <v>0.10563380281690141</v>
      </c>
      <c r="O81" s="26">
        <f t="shared" si="114"/>
        <v>-0.13535031847133758</v>
      </c>
      <c r="P81" s="26">
        <f t="shared" si="114"/>
        <v>-7.918968692449356E-2</v>
      </c>
      <c r="Q81" s="26">
        <f t="shared" si="114"/>
        <v>2.1999999999999999E-2</v>
      </c>
      <c r="R81" s="26">
        <f t="shared" si="114"/>
        <v>-3.5225048923679059E-2</v>
      </c>
      <c r="S81" s="26">
        <f t="shared" si="104"/>
        <v>-0.33265720081135902</v>
      </c>
      <c r="T81" s="26">
        <f t="shared" si="104"/>
        <v>0.21276595744680851</v>
      </c>
    </row>
    <row r="82" spans="3:20" ht="14" thickBot="1" x14ac:dyDescent="0.35">
      <c r="C82" s="36" t="s">
        <v>122</v>
      </c>
      <c r="D82" s="26">
        <f t="shared" ref="D82:R82" si="115">+(E62-D62)/D62</f>
        <v>0.1396761133603239</v>
      </c>
      <c r="E82" s="26">
        <f t="shared" si="115"/>
        <v>0.24689165186500889</v>
      </c>
      <c r="F82" s="26">
        <f t="shared" si="115"/>
        <v>0.1111111111111111</v>
      </c>
      <c r="G82" s="26">
        <f t="shared" si="115"/>
        <v>0.31282051282051282</v>
      </c>
      <c r="H82" s="26">
        <f t="shared" si="115"/>
        <v>0.1220703125</v>
      </c>
      <c r="I82" s="26">
        <f t="shared" si="115"/>
        <v>0.1731940818102698</v>
      </c>
      <c r="J82" s="26">
        <f t="shared" si="115"/>
        <v>8.0860534124629083E-2</v>
      </c>
      <c r="K82" s="26">
        <f t="shared" si="115"/>
        <v>-0.10501029512697323</v>
      </c>
      <c r="L82" s="26">
        <f t="shared" si="115"/>
        <v>6.3650306748466251E-2</v>
      </c>
      <c r="M82" s="26">
        <f t="shared" si="115"/>
        <v>-0.13482335976928622</v>
      </c>
      <c r="N82" s="26">
        <f t="shared" si="115"/>
        <v>0.11333333333333333</v>
      </c>
      <c r="O82" s="26">
        <f t="shared" si="115"/>
        <v>-2.7694610778443114E-2</v>
      </c>
      <c r="P82" s="26">
        <f t="shared" si="115"/>
        <v>-1.7705927636643571E-2</v>
      </c>
      <c r="Q82" s="26">
        <f t="shared" si="115"/>
        <v>-5.4858934169278999E-2</v>
      </c>
      <c r="R82" s="26">
        <f t="shared" si="115"/>
        <v>-4.6434494195688222E-2</v>
      </c>
      <c r="S82" s="26">
        <f t="shared" si="104"/>
        <v>-0.15739130434782608</v>
      </c>
      <c r="T82" s="26">
        <f t="shared" si="104"/>
        <v>1.5479876160990712E-2</v>
      </c>
    </row>
    <row r="83" spans="3:20" ht="14" thickBot="1" x14ac:dyDescent="0.35">
      <c r="C83" s="36" t="s">
        <v>123</v>
      </c>
      <c r="D83" s="26">
        <f t="shared" ref="D83:R83" si="116">+(E63-D63)/D63</f>
        <v>0.19306634787806337</v>
      </c>
      <c r="E83" s="26">
        <f t="shared" si="116"/>
        <v>0.17585170340681364</v>
      </c>
      <c r="F83" s="26">
        <f t="shared" si="116"/>
        <v>9.203238176395398E-2</v>
      </c>
      <c r="G83" s="26">
        <f t="shared" si="116"/>
        <v>7.5302380023410068E-2</v>
      </c>
      <c r="H83" s="26">
        <f t="shared" si="116"/>
        <v>3.0478955007256895E-2</v>
      </c>
      <c r="I83" s="26">
        <f t="shared" si="116"/>
        <v>0.13274647887323943</v>
      </c>
      <c r="J83" s="26">
        <f t="shared" si="116"/>
        <v>0.10164749766863537</v>
      </c>
      <c r="K83" s="26">
        <f t="shared" si="116"/>
        <v>-3.8656884875846502E-2</v>
      </c>
      <c r="L83" s="26">
        <f t="shared" si="116"/>
        <v>0.1626063985911359</v>
      </c>
      <c r="M83" s="26">
        <f t="shared" si="116"/>
        <v>-7.3213834890179241E-2</v>
      </c>
      <c r="N83" s="26">
        <f t="shared" si="116"/>
        <v>3.8409152819395262E-2</v>
      </c>
      <c r="O83" s="26">
        <f t="shared" si="116"/>
        <v>-5.2465897166841552E-2</v>
      </c>
      <c r="P83" s="26">
        <f t="shared" si="116"/>
        <v>-9.3023255813953487E-2</v>
      </c>
      <c r="Q83" s="26">
        <f t="shared" si="116"/>
        <v>8.5470085470085472E-2</v>
      </c>
      <c r="R83" s="26">
        <f t="shared" si="116"/>
        <v>-2.530933633295838E-3</v>
      </c>
      <c r="S83" s="26">
        <f t="shared" si="104"/>
        <v>-0.19650408796165775</v>
      </c>
      <c r="T83" s="26">
        <f t="shared" si="104"/>
        <v>4.175438596491228E-2</v>
      </c>
    </row>
    <row r="84" spans="3:20" ht="14" thickBot="1" x14ac:dyDescent="0.35">
      <c r="C84" s="36" t="s">
        <v>124</v>
      </c>
      <c r="D84" s="26">
        <f t="shared" ref="D84:R84" si="117">+(E64-D64)/D64</f>
        <v>0.26304801670146138</v>
      </c>
      <c r="E84" s="26">
        <f t="shared" si="117"/>
        <v>0.14214876033057852</v>
      </c>
      <c r="F84" s="26">
        <f t="shared" si="117"/>
        <v>-5.3545586107091175E-2</v>
      </c>
      <c r="G84" s="26">
        <f t="shared" si="117"/>
        <v>0.1636085626911315</v>
      </c>
      <c r="H84" s="26">
        <f t="shared" si="117"/>
        <v>2.6281208935611037E-2</v>
      </c>
      <c r="I84" s="26">
        <f t="shared" si="117"/>
        <v>0.15749039692701663</v>
      </c>
      <c r="J84" s="26">
        <f t="shared" si="117"/>
        <v>7.1902654867256638E-2</v>
      </c>
      <c r="K84" s="26">
        <f t="shared" si="117"/>
        <v>0.13106295149638802</v>
      </c>
      <c r="L84" s="26">
        <f t="shared" si="117"/>
        <v>2.1897810218978103E-2</v>
      </c>
      <c r="M84" s="26">
        <f t="shared" si="117"/>
        <v>1.7857142857142857E-3</v>
      </c>
      <c r="N84" s="26">
        <f t="shared" si="117"/>
        <v>-6.2388591800356503E-2</v>
      </c>
      <c r="O84" s="26">
        <f t="shared" si="117"/>
        <v>-1.3307984790874524E-2</v>
      </c>
      <c r="P84" s="26">
        <f t="shared" si="117"/>
        <v>-3.8535645472061657E-3</v>
      </c>
      <c r="Q84" s="26">
        <f t="shared" si="117"/>
        <v>7.2533849129593805E-2</v>
      </c>
      <c r="R84" s="26">
        <f t="shared" si="117"/>
        <v>2.8854824165915238E-2</v>
      </c>
      <c r="S84" s="26">
        <f t="shared" si="104"/>
        <v>-0.11305872042068361</v>
      </c>
      <c r="T84" s="26">
        <f t="shared" si="104"/>
        <v>-8.8932806324110672E-2</v>
      </c>
    </row>
    <row r="85" spans="3:20" ht="14" thickBot="1" x14ac:dyDescent="0.35">
      <c r="C85" s="36" t="s">
        <v>125</v>
      </c>
      <c r="D85" s="26">
        <f t="shared" ref="D85:R85" si="118">+(E65-D65)/D65</f>
        <v>0.19834710743801653</v>
      </c>
      <c r="E85" s="26">
        <f t="shared" si="118"/>
        <v>0.16551724137931034</v>
      </c>
      <c r="F85" s="26">
        <f t="shared" si="118"/>
        <v>-0.15384615384615385</v>
      </c>
      <c r="G85" s="26">
        <f t="shared" si="118"/>
        <v>0.19580419580419581</v>
      </c>
      <c r="H85" s="26">
        <f t="shared" si="118"/>
        <v>8.1871345029239762E-2</v>
      </c>
      <c r="I85" s="26">
        <f t="shared" si="118"/>
        <v>0.24324324324324326</v>
      </c>
      <c r="J85" s="26">
        <f t="shared" si="118"/>
        <v>2.1739130434782608E-2</v>
      </c>
      <c r="K85" s="26">
        <f t="shared" si="118"/>
        <v>3.4042553191489362E-2</v>
      </c>
      <c r="L85" s="26">
        <f t="shared" si="118"/>
        <v>0.20576131687242799</v>
      </c>
      <c r="M85" s="26">
        <f t="shared" si="118"/>
        <v>0.32081911262798635</v>
      </c>
      <c r="N85" s="26">
        <f t="shared" si="118"/>
        <v>-6.7183462532299745E-2</v>
      </c>
      <c r="O85" s="26">
        <f t="shared" si="118"/>
        <v>0.31301939058171746</v>
      </c>
      <c r="P85" s="26">
        <f t="shared" si="118"/>
        <v>-9.7046413502109699E-2</v>
      </c>
      <c r="Q85" s="26">
        <f t="shared" si="118"/>
        <v>3.0373831775700934E-2</v>
      </c>
      <c r="R85" s="26">
        <f t="shared" si="118"/>
        <v>1.3605442176870748E-2</v>
      </c>
      <c r="S85" s="26">
        <f t="shared" si="104"/>
        <v>-0.20805369127516779</v>
      </c>
      <c r="T85" s="26">
        <f t="shared" si="104"/>
        <v>0.1751412429378531</v>
      </c>
    </row>
    <row r="86" spans="3:20" ht="14" thickBot="1" x14ac:dyDescent="0.35">
      <c r="C86" s="36" t="s">
        <v>126</v>
      </c>
      <c r="D86" s="26">
        <f t="shared" ref="D86:R86" si="119">+(E66-D66)/D66</f>
        <v>0.18971631205673758</v>
      </c>
      <c r="E86" s="26">
        <f t="shared" si="119"/>
        <v>0.35022354694485841</v>
      </c>
      <c r="F86" s="26">
        <f t="shared" si="119"/>
        <v>6.9536423841059597E-2</v>
      </c>
      <c r="G86" s="26">
        <f t="shared" si="119"/>
        <v>4.2311661506707947E-2</v>
      </c>
      <c r="H86" s="26">
        <f t="shared" si="119"/>
        <v>-0.11881188118811881</v>
      </c>
      <c r="I86" s="26">
        <f t="shared" si="119"/>
        <v>0.36292134831460676</v>
      </c>
      <c r="J86" s="26">
        <f t="shared" si="119"/>
        <v>9.8928276999175595E-3</v>
      </c>
      <c r="K86" s="26">
        <f t="shared" si="119"/>
        <v>7.2653061224489793E-2</v>
      </c>
      <c r="L86" s="26">
        <f t="shared" si="119"/>
        <v>-2.2070015220700151E-2</v>
      </c>
      <c r="M86" s="26">
        <f t="shared" si="119"/>
        <v>-8.4046692607003898E-2</v>
      </c>
      <c r="N86" s="26">
        <f t="shared" si="119"/>
        <v>-1.0195412064570943E-2</v>
      </c>
      <c r="O86" s="26">
        <f t="shared" si="119"/>
        <v>-8.8412017167381979E-2</v>
      </c>
      <c r="P86" s="26">
        <f t="shared" si="119"/>
        <v>-2.6365348399246705E-2</v>
      </c>
      <c r="Q86" s="26">
        <f t="shared" si="119"/>
        <v>3.9651837524177946E-2</v>
      </c>
      <c r="R86" s="26">
        <f t="shared" si="119"/>
        <v>1.0232558139534883E-2</v>
      </c>
      <c r="S86" s="26">
        <f t="shared" si="104"/>
        <v>-0.23480662983425415</v>
      </c>
      <c r="T86" s="26">
        <f t="shared" si="104"/>
        <v>-7.2202166064981952E-3</v>
      </c>
    </row>
    <row r="87" spans="3:20" ht="14" thickBot="1" x14ac:dyDescent="0.35">
      <c r="C87" s="36" t="s">
        <v>127</v>
      </c>
      <c r="D87" s="26">
        <f t="shared" ref="D87:R87" si="120">+(E67-D67)/D67</f>
        <v>0.63829787234042556</v>
      </c>
      <c r="E87" s="26">
        <f t="shared" si="120"/>
        <v>0</v>
      </c>
      <c r="F87" s="26">
        <f t="shared" si="120"/>
        <v>0.16883116883116883</v>
      </c>
      <c r="G87" s="26">
        <f t="shared" si="120"/>
        <v>0.16666666666666666</v>
      </c>
      <c r="H87" s="26">
        <f t="shared" si="120"/>
        <v>0.16190476190476191</v>
      </c>
      <c r="I87" s="26">
        <f t="shared" si="120"/>
        <v>0.39344262295081966</v>
      </c>
      <c r="J87" s="26">
        <f t="shared" si="120"/>
        <v>5.8823529411764705E-2</v>
      </c>
      <c r="K87" s="26">
        <f t="shared" si="120"/>
        <v>-0.16111111111111112</v>
      </c>
      <c r="L87" s="26">
        <f t="shared" si="120"/>
        <v>-0.11920529801324503</v>
      </c>
      <c r="M87" s="26">
        <f t="shared" si="120"/>
        <v>7.5187969924812026E-3</v>
      </c>
      <c r="N87" s="26">
        <f t="shared" si="120"/>
        <v>0.17910447761194029</v>
      </c>
      <c r="O87" s="26">
        <f t="shared" si="120"/>
        <v>-0.14556962025316456</v>
      </c>
      <c r="P87" s="26">
        <f t="shared" si="120"/>
        <v>-6.6666666666666666E-2</v>
      </c>
      <c r="Q87" s="26">
        <f t="shared" si="120"/>
        <v>-9.5238095238095233E-2</v>
      </c>
      <c r="R87" s="26">
        <f t="shared" si="120"/>
        <v>0.15789473684210525</v>
      </c>
      <c r="S87" s="26">
        <f t="shared" ref="S87:T88" si="121">+(T67-S67)/S67</f>
        <v>-0.2878787878787879</v>
      </c>
      <c r="T87" s="26">
        <f t="shared" si="121"/>
        <v>-3.1914893617021274E-2</v>
      </c>
    </row>
    <row r="88" spans="3:20" ht="14" thickBot="1" x14ac:dyDescent="0.35">
      <c r="C88" s="37" t="s">
        <v>128</v>
      </c>
      <c r="D88" s="42">
        <f t="shared" ref="D88:R88" si="122">+(E68-D68)/D68</f>
        <v>0.17146658318985758</v>
      </c>
      <c r="E88" s="42">
        <f t="shared" si="122"/>
        <v>0.162535907542254</v>
      </c>
      <c r="F88" s="42">
        <f t="shared" si="122"/>
        <v>0.13486955522353752</v>
      </c>
      <c r="G88" s="42">
        <f t="shared" si="122"/>
        <v>9.2865461542356573E-2</v>
      </c>
      <c r="H88" s="42">
        <f t="shared" si="122"/>
        <v>8.265764722235093E-2</v>
      </c>
      <c r="I88" s="42">
        <f t="shared" si="122"/>
        <v>0.11974151581289853</v>
      </c>
      <c r="J88" s="42">
        <f t="shared" si="122"/>
        <v>8.3317408752149824E-2</v>
      </c>
      <c r="K88" s="42">
        <f t="shared" si="122"/>
        <v>-2.7447521608749338E-2</v>
      </c>
      <c r="L88" s="42">
        <f t="shared" si="122"/>
        <v>6.3953277469438102E-2</v>
      </c>
      <c r="M88" s="42">
        <f t="shared" si="122"/>
        <v>-6.9723832253665186E-2</v>
      </c>
      <c r="N88" s="42">
        <f t="shared" si="122"/>
        <v>5.1236943375481035E-2</v>
      </c>
      <c r="O88" s="42">
        <f t="shared" si="122"/>
        <v>-5.501516577763832E-2</v>
      </c>
      <c r="P88" s="42">
        <f t="shared" si="122"/>
        <v>-4.4309168050175242E-2</v>
      </c>
      <c r="Q88" s="42">
        <f t="shared" si="122"/>
        <v>2.1618282890673256E-2</v>
      </c>
      <c r="R88" s="42">
        <f t="shared" si="122"/>
        <v>3.1741233373639662E-3</v>
      </c>
      <c r="S88" s="42">
        <f t="shared" si="121"/>
        <v>4.6444176585806837E-2</v>
      </c>
      <c r="T88" s="42">
        <f t="shared" si="121"/>
        <v>-0.24405169000395954</v>
      </c>
    </row>
  </sheetData>
  <phoneticPr fontId="34" type="noConversion"/>
  <pageMargins left="0.7" right="0.7" top="0.75" bottom="0.75" header="0.3" footer="0.3"/>
  <pageSetup paperSize="9" orientation="portrait" verticalDpi="0" r:id="rId1"/>
  <ignoredErrors>
    <ignoredError sqref="D22:E22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BZ88"/>
  <sheetViews>
    <sheetView topLeftCell="A10" zoomScaleNormal="100" workbookViewId="0"/>
  </sheetViews>
  <sheetFormatPr baseColWidth="10" defaultColWidth="11.453125" defaultRowHeight="13.5" x14ac:dyDescent="0.3"/>
  <cols>
    <col min="1" max="1" width="1" style="2" customWidth="1"/>
    <col min="2" max="2" width="3.08984375" style="2" customWidth="1"/>
    <col min="3" max="3" width="38.1796875" style="2" customWidth="1"/>
    <col min="4" max="4" width="11.26953125" style="2" bestFit="1" customWidth="1"/>
    <col min="5" max="5" width="10" style="2" bestFit="1" customWidth="1"/>
    <col min="6" max="6" width="11.26953125" style="2" bestFit="1" customWidth="1"/>
    <col min="7" max="101" width="12.26953125" style="2" customWidth="1"/>
    <col min="102" max="16384" width="11.453125" style="2"/>
  </cols>
  <sheetData>
    <row r="1" spans="1:76" ht="17.25" customHeight="1" x14ac:dyDescent="0.3">
      <c r="N1" s="6"/>
    </row>
    <row r="2" spans="1:76" ht="59.25" customHeight="1" x14ac:dyDescent="0.3">
      <c r="A2" s="44"/>
      <c r="B2" s="44"/>
      <c r="C2" s="53"/>
      <c r="D2" s="53"/>
      <c r="E2" s="53"/>
      <c r="F2" s="53"/>
      <c r="G2" s="53"/>
      <c r="H2" s="53"/>
      <c r="I2" s="53"/>
      <c r="J2" s="53"/>
      <c r="K2"/>
      <c r="L2"/>
    </row>
    <row r="3" spans="1:76" ht="32.25" customHeight="1" x14ac:dyDescent="0.3"/>
    <row r="4" spans="1:76" ht="39" customHeight="1" x14ac:dyDescent="0.3">
      <c r="C4" s="13"/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</row>
    <row r="5" spans="1:76" ht="17.149999999999999" customHeight="1" thickBot="1" x14ac:dyDescent="0.35">
      <c r="C5" s="36" t="s">
        <v>111</v>
      </c>
      <c r="D5" s="25">
        <v>208</v>
      </c>
      <c r="E5" s="25">
        <v>210</v>
      </c>
      <c r="F5" s="25">
        <v>157</v>
      </c>
      <c r="G5" s="25">
        <v>190</v>
      </c>
      <c r="H5" s="25">
        <v>232</v>
      </c>
      <c r="I5" s="25">
        <v>228</v>
      </c>
      <c r="J5" s="25">
        <v>191</v>
      </c>
      <c r="K5" s="25">
        <v>233</v>
      </c>
      <c r="L5" s="25">
        <v>268</v>
      </c>
      <c r="M5" s="25">
        <v>259</v>
      </c>
      <c r="N5" s="25">
        <v>210</v>
      </c>
      <c r="O5" s="25">
        <v>284</v>
      </c>
      <c r="P5" s="25">
        <v>301</v>
      </c>
      <c r="Q5" s="25">
        <v>400</v>
      </c>
      <c r="R5" s="25">
        <v>238</v>
      </c>
      <c r="S5" s="25">
        <v>414</v>
      </c>
      <c r="T5" s="25">
        <v>386</v>
      </c>
      <c r="U5" s="25">
        <v>399</v>
      </c>
      <c r="V5" s="25">
        <v>299</v>
      </c>
      <c r="W5" s="25">
        <v>443</v>
      </c>
      <c r="X5" s="25">
        <v>446</v>
      </c>
      <c r="Y5" s="25">
        <v>528</v>
      </c>
      <c r="Z5" s="25">
        <v>371</v>
      </c>
      <c r="AA5" s="25">
        <v>553</v>
      </c>
      <c r="AB5" s="25">
        <v>563</v>
      </c>
      <c r="AC5" s="25">
        <v>653</v>
      </c>
      <c r="AD5" s="25">
        <v>492</v>
      </c>
      <c r="AE5" s="25">
        <v>717</v>
      </c>
      <c r="AF5" s="25">
        <v>776</v>
      </c>
      <c r="AG5" s="25">
        <v>729</v>
      </c>
      <c r="AH5" s="25">
        <v>623</v>
      </c>
      <c r="AI5" s="25">
        <v>905</v>
      </c>
      <c r="AJ5" s="25">
        <v>968</v>
      </c>
      <c r="AK5" s="25">
        <v>959</v>
      </c>
      <c r="AL5" s="25">
        <v>719</v>
      </c>
      <c r="AM5" s="25">
        <v>825</v>
      </c>
      <c r="AN5" s="25">
        <v>820</v>
      </c>
      <c r="AO5" s="25">
        <v>975</v>
      </c>
      <c r="AP5" s="25">
        <v>625</v>
      </c>
      <c r="AQ5" s="25">
        <v>831</v>
      </c>
      <c r="AR5" s="25">
        <v>916</v>
      </c>
      <c r="AS5" s="25">
        <v>902</v>
      </c>
      <c r="AT5" s="25">
        <v>578</v>
      </c>
      <c r="AU5" s="25">
        <v>900</v>
      </c>
      <c r="AV5" s="25">
        <v>929</v>
      </c>
      <c r="AW5" s="25">
        <v>991</v>
      </c>
      <c r="AX5" s="25">
        <v>799</v>
      </c>
      <c r="AY5" s="25">
        <v>974</v>
      </c>
      <c r="AZ5" s="25">
        <v>1081</v>
      </c>
      <c r="BA5" s="25">
        <v>1049</v>
      </c>
      <c r="BB5" s="25">
        <v>748</v>
      </c>
      <c r="BC5" s="25">
        <v>1036</v>
      </c>
      <c r="BD5" s="25">
        <v>970</v>
      </c>
      <c r="BE5" s="25">
        <v>857</v>
      </c>
      <c r="BF5" s="25">
        <v>1344</v>
      </c>
      <c r="BG5" s="25">
        <v>1557</v>
      </c>
      <c r="BH5" s="25">
        <v>1506</v>
      </c>
      <c r="BI5" s="25">
        <v>1649</v>
      </c>
      <c r="BJ5" s="25">
        <v>1101</v>
      </c>
      <c r="BK5" s="25">
        <v>1258</v>
      </c>
      <c r="BL5" s="25">
        <v>1351</v>
      </c>
      <c r="BM5" s="25">
        <v>1335</v>
      </c>
      <c r="BN5" s="25">
        <v>1020</v>
      </c>
      <c r="BO5" s="25">
        <v>1280</v>
      </c>
      <c r="BP5" s="25">
        <v>1314</v>
      </c>
      <c r="BQ5" s="25">
        <v>1231</v>
      </c>
      <c r="BR5" s="25">
        <v>1000</v>
      </c>
      <c r="BS5" s="25">
        <v>1279</v>
      </c>
      <c r="BT5" s="25">
        <v>1256</v>
      </c>
      <c r="BU5" s="25">
        <v>1387</v>
      </c>
      <c r="BV5" s="25">
        <v>1079</v>
      </c>
      <c r="BW5" s="25">
        <v>1398</v>
      </c>
      <c r="BX5" s="25">
        <v>1275</v>
      </c>
    </row>
    <row r="6" spans="1:76" ht="17.149999999999999" customHeight="1" thickBot="1" x14ac:dyDescent="0.35">
      <c r="C6" s="36" t="s">
        <v>112</v>
      </c>
      <c r="D6" s="25">
        <v>41</v>
      </c>
      <c r="E6" s="25">
        <v>41</v>
      </c>
      <c r="F6" s="25">
        <v>21</v>
      </c>
      <c r="G6" s="25">
        <v>18</v>
      </c>
      <c r="H6" s="25">
        <v>36</v>
      </c>
      <c r="I6" s="25">
        <v>30</v>
      </c>
      <c r="J6" s="25">
        <v>17</v>
      </c>
      <c r="K6" s="25">
        <v>26</v>
      </c>
      <c r="L6" s="25">
        <v>33</v>
      </c>
      <c r="M6" s="25">
        <v>23</v>
      </c>
      <c r="N6" s="25">
        <v>15</v>
      </c>
      <c r="O6" s="25">
        <v>30</v>
      </c>
      <c r="P6" s="25">
        <v>40</v>
      </c>
      <c r="Q6" s="25">
        <v>34</v>
      </c>
      <c r="R6" s="25">
        <v>23</v>
      </c>
      <c r="S6" s="25">
        <v>36</v>
      </c>
      <c r="T6" s="25">
        <v>52</v>
      </c>
      <c r="U6" s="25">
        <v>64</v>
      </c>
      <c r="V6" s="25">
        <v>46</v>
      </c>
      <c r="W6" s="25">
        <v>63</v>
      </c>
      <c r="X6" s="25">
        <v>55</v>
      </c>
      <c r="Y6" s="25">
        <v>66</v>
      </c>
      <c r="Z6" s="25">
        <v>39</v>
      </c>
      <c r="AA6" s="25">
        <v>59</v>
      </c>
      <c r="AB6" s="25">
        <v>54</v>
      </c>
      <c r="AC6" s="25">
        <v>75</v>
      </c>
      <c r="AD6" s="25">
        <v>78</v>
      </c>
      <c r="AE6" s="25">
        <v>64</v>
      </c>
      <c r="AF6" s="25">
        <v>66</v>
      </c>
      <c r="AG6" s="25">
        <v>73</v>
      </c>
      <c r="AH6" s="25">
        <v>66</v>
      </c>
      <c r="AI6" s="25">
        <v>90</v>
      </c>
      <c r="AJ6" s="25">
        <v>82</v>
      </c>
      <c r="AK6" s="25">
        <v>104</v>
      </c>
      <c r="AL6" s="25">
        <v>69</v>
      </c>
      <c r="AM6" s="25">
        <v>80</v>
      </c>
      <c r="AN6" s="25">
        <v>87</v>
      </c>
      <c r="AO6" s="25">
        <v>108</v>
      </c>
      <c r="AP6" s="25">
        <v>85</v>
      </c>
      <c r="AQ6" s="25">
        <v>106</v>
      </c>
      <c r="AR6" s="25">
        <v>116</v>
      </c>
      <c r="AS6" s="25">
        <v>103</v>
      </c>
      <c r="AT6" s="25">
        <v>75</v>
      </c>
      <c r="AU6" s="25">
        <v>108</v>
      </c>
      <c r="AV6" s="25">
        <v>100</v>
      </c>
      <c r="AW6" s="25">
        <v>121</v>
      </c>
      <c r="AX6" s="25">
        <v>40</v>
      </c>
      <c r="AY6" s="25">
        <v>116</v>
      </c>
      <c r="AZ6" s="25">
        <v>150</v>
      </c>
      <c r="BA6" s="25">
        <v>107</v>
      </c>
      <c r="BB6" s="25">
        <v>77</v>
      </c>
      <c r="BC6" s="25">
        <v>113</v>
      </c>
      <c r="BD6" s="25">
        <v>89</v>
      </c>
      <c r="BE6" s="25">
        <v>71</v>
      </c>
      <c r="BF6" s="25">
        <v>98</v>
      </c>
      <c r="BG6" s="25">
        <v>128</v>
      </c>
      <c r="BH6" s="25">
        <v>120</v>
      </c>
      <c r="BI6" s="25">
        <v>140</v>
      </c>
      <c r="BJ6" s="25">
        <v>104</v>
      </c>
      <c r="BK6" s="25">
        <v>122</v>
      </c>
      <c r="BL6" s="25">
        <v>110</v>
      </c>
      <c r="BM6" s="25">
        <v>131</v>
      </c>
      <c r="BN6" s="25">
        <v>106</v>
      </c>
      <c r="BO6" s="25">
        <v>103</v>
      </c>
      <c r="BP6" s="25">
        <v>91</v>
      </c>
      <c r="BQ6" s="25">
        <v>145</v>
      </c>
      <c r="BR6" s="25">
        <v>103</v>
      </c>
      <c r="BS6" s="25">
        <v>117</v>
      </c>
      <c r="BT6" s="25">
        <v>113</v>
      </c>
      <c r="BU6" s="25">
        <v>131</v>
      </c>
      <c r="BV6" s="25">
        <v>118</v>
      </c>
      <c r="BW6" s="25">
        <v>138</v>
      </c>
      <c r="BX6" s="25">
        <v>122</v>
      </c>
    </row>
    <row r="7" spans="1:76" ht="17.149999999999999" customHeight="1" thickBot="1" x14ac:dyDescent="0.35">
      <c r="C7" s="36" t="s">
        <v>113</v>
      </c>
      <c r="D7" s="25">
        <v>29</v>
      </c>
      <c r="E7" s="25">
        <v>17</v>
      </c>
      <c r="F7" s="25">
        <v>19</v>
      </c>
      <c r="G7" s="25">
        <v>27</v>
      </c>
      <c r="H7" s="25">
        <v>12</v>
      </c>
      <c r="I7" s="25">
        <v>25</v>
      </c>
      <c r="J7" s="25">
        <v>14</v>
      </c>
      <c r="K7" s="25">
        <v>29</v>
      </c>
      <c r="L7" s="25">
        <v>20</v>
      </c>
      <c r="M7" s="25">
        <v>19</v>
      </c>
      <c r="N7" s="25">
        <v>26</v>
      </c>
      <c r="O7" s="25">
        <v>24</v>
      </c>
      <c r="P7" s="25">
        <v>47</v>
      </c>
      <c r="Q7" s="25">
        <v>37</v>
      </c>
      <c r="R7" s="25">
        <v>21</v>
      </c>
      <c r="S7" s="25">
        <v>45</v>
      </c>
      <c r="T7" s="25">
        <v>57</v>
      </c>
      <c r="U7" s="25">
        <v>45</v>
      </c>
      <c r="V7" s="25">
        <v>38</v>
      </c>
      <c r="W7" s="25">
        <v>49</v>
      </c>
      <c r="X7" s="25">
        <v>55</v>
      </c>
      <c r="Y7" s="25">
        <v>67</v>
      </c>
      <c r="Z7" s="25">
        <v>55</v>
      </c>
      <c r="AA7" s="25">
        <v>66</v>
      </c>
      <c r="AB7" s="25">
        <v>73</v>
      </c>
      <c r="AC7" s="25">
        <v>71</v>
      </c>
      <c r="AD7" s="25">
        <v>59</v>
      </c>
      <c r="AE7" s="25">
        <v>85</v>
      </c>
      <c r="AF7" s="25">
        <v>81</v>
      </c>
      <c r="AG7" s="25">
        <v>86</v>
      </c>
      <c r="AH7" s="25">
        <v>55</v>
      </c>
      <c r="AI7" s="25">
        <v>117</v>
      </c>
      <c r="AJ7" s="25">
        <v>112</v>
      </c>
      <c r="AK7" s="25">
        <v>111</v>
      </c>
      <c r="AL7" s="25">
        <v>80</v>
      </c>
      <c r="AM7" s="25">
        <v>100</v>
      </c>
      <c r="AN7" s="25">
        <v>105</v>
      </c>
      <c r="AO7" s="25">
        <v>128</v>
      </c>
      <c r="AP7" s="25">
        <v>65</v>
      </c>
      <c r="AQ7" s="25">
        <v>124</v>
      </c>
      <c r="AR7" s="25">
        <v>113</v>
      </c>
      <c r="AS7" s="25">
        <v>119</v>
      </c>
      <c r="AT7" s="25">
        <v>58</v>
      </c>
      <c r="AU7" s="25">
        <v>123</v>
      </c>
      <c r="AV7" s="25">
        <v>107</v>
      </c>
      <c r="AW7" s="25">
        <v>106</v>
      </c>
      <c r="AX7" s="25">
        <v>68</v>
      </c>
      <c r="AY7" s="25">
        <v>119</v>
      </c>
      <c r="AZ7" s="25">
        <v>112</v>
      </c>
      <c r="BA7" s="25">
        <v>140</v>
      </c>
      <c r="BB7" s="25">
        <v>65</v>
      </c>
      <c r="BC7" s="25">
        <v>103</v>
      </c>
      <c r="BD7" s="25">
        <v>108</v>
      </c>
      <c r="BE7" s="25">
        <v>62</v>
      </c>
      <c r="BF7" s="25">
        <v>128</v>
      </c>
      <c r="BG7" s="25">
        <v>124</v>
      </c>
      <c r="BH7" s="25">
        <v>115</v>
      </c>
      <c r="BI7" s="25">
        <v>117</v>
      </c>
      <c r="BJ7" s="25">
        <v>75</v>
      </c>
      <c r="BK7" s="25">
        <v>115</v>
      </c>
      <c r="BL7" s="25">
        <v>117</v>
      </c>
      <c r="BM7" s="25">
        <v>111</v>
      </c>
      <c r="BN7" s="25">
        <v>73</v>
      </c>
      <c r="BO7" s="25">
        <v>95</v>
      </c>
      <c r="BP7" s="25">
        <v>111</v>
      </c>
      <c r="BQ7" s="25">
        <v>84</v>
      </c>
      <c r="BR7" s="25">
        <v>91</v>
      </c>
      <c r="BS7" s="25">
        <v>129</v>
      </c>
      <c r="BT7" s="25">
        <v>101</v>
      </c>
      <c r="BU7" s="25">
        <v>98</v>
      </c>
      <c r="BV7" s="25">
        <v>72</v>
      </c>
      <c r="BW7" s="25">
        <v>88</v>
      </c>
      <c r="BX7" s="25">
        <v>125</v>
      </c>
    </row>
    <row r="8" spans="1:76" ht="17.149999999999999" customHeight="1" thickBot="1" x14ac:dyDescent="0.35">
      <c r="C8" s="36" t="s">
        <v>114</v>
      </c>
      <c r="D8" s="25">
        <v>96</v>
      </c>
      <c r="E8" s="25">
        <v>93</v>
      </c>
      <c r="F8" s="25">
        <v>52</v>
      </c>
      <c r="G8" s="25">
        <v>87</v>
      </c>
      <c r="H8" s="25">
        <v>62</v>
      </c>
      <c r="I8" s="25">
        <v>92</v>
      </c>
      <c r="J8" s="25">
        <v>67</v>
      </c>
      <c r="K8" s="25">
        <v>93</v>
      </c>
      <c r="L8" s="25">
        <v>90</v>
      </c>
      <c r="M8" s="25">
        <v>92</v>
      </c>
      <c r="N8" s="25">
        <v>74</v>
      </c>
      <c r="O8" s="25">
        <v>112</v>
      </c>
      <c r="P8" s="25">
        <v>86</v>
      </c>
      <c r="Q8" s="25">
        <v>102</v>
      </c>
      <c r="R8" s="25">
        <v>94</v>
      </c>
      <c r="S8" s="25">
        <v>100</v>
      </c>
      <c r="T8" s="25">
        <v>119</v>
      </c>
      <c r="U8" s="25">
        <v>102</v>
      </c>
      <c r="V8" s="25">
        <v>80</v>
      </c>
      <c r="W8" s="25">
        <v>103</v>
      </c>
      <c r="X8" s="25">
        <v>114</v>
      </c>
      <c r="Y8" s="25">
        <v>115</v>
      </c>
      <c r="Z8" s="25">
        <v>91</v>
      </c>
      <c r="AA8" s="25">
        <v>148</v>
      </c>
      <c r="AB8" s="25">
        <v>126</v>
      </c>
      <c r="AC8" s="25">
        <v>153</v>
      </c>
      <c r="AD8" s="25">
        <v>101</v>
      </c>
      <c r="AE8" s="25">
        <v>158</v>
      </c>
      <c r="AF8" s="25">
        <v>159</v>
      </c>
      <c r="AG8" s="25">
        <v>152</v>
      </c>
      <c r="AH8" s="25">
        <v>129</v>
      </c>
      <c r="AI8" s="25">
        <v>176</v>
      </c>
      <c r="AJ8" s="25">
        <v>167</v>
      </c>
      <c r="AK8" s="25">
        <v>175</v>
      </c>
      <c r="AL8" s="25">
        <v>127</v>
      </c>
      <c r="AM8" s="25">
        <v>173</v>
      </c>
      <c r="AN8" s="25">
        <v>142</v>
      </c>
      <c r="AO8" s="25">
        <v>174</v>
      </c>
      <c r="AP8" s="25">
        <v>130</v>
      </c>
      <c r="AQ8" s="25">
        <v>162</v>
      </c>
      <c r="AR8" s="25">
        <v>169</v>
      </c>
      <c r="AS8" s="25">
        <v>170</v>
      </c>
      <c r="AT8" s="25">
        <v>126</v>
      </c>
      <c r="AU8" s="25">
        <v>205</v>
      </c>
      <c r="AV8" s="25">
        <v>192</v>
      </c>
      <c r="AW8" s="25">
        <v>200</v>
      </c>
      <c r="AX8" s="25">
        <v>123</v>
      </c>
      <c r="AY8" s="25">
        <v>164</v>
      </c>
      <c r="AZ8" s="25">
        <v>160</v>
      </c>
      <c r="BA8" s="25">
        <v>200</v>
      </c>
      <c r="BB8" s="25">
        <v>114</v>
      </c>
      <c r="BC8" s="25">
        <v>172</v>
      </c>
      <c r="BD8" s="25">
        <v>154</v>
      </c>
      <c r="BE8" s="25">
        <v>120</v>
      </c>
      <c r="BF8" s="25">
        <v>201</v>
      </c>
      <c r="BG8" s="25">
        <v>229</v>
      </c>
      <c r="BH8" s="25">
        <v>234</v>
      </c>
      <c r="BI8" s="25">
        <v>213</v>
      </c>
      <c r="BJ8" s="25">
        <v>131</v>
      </c>
      <c r="BK8" s="25">
        <v>195</v>
      </c>
      <c r="BL8" s="25">
        <v>155</v>
      </c>
      <c r="BM8" s="25">
        <v>144</v>
      </c>
      <c r="BN8" s="25">
        <v>138</v>
      </c>
      <c r="BO8" s="25">
        <v>164</v>
      </c>
      <c r="BP8" s="25">
        <v>136</v>
      </c>
      <c r="BQ8" s="25">
        <v>212</v>
      </c>
      <c r="BR8" s="25">
        <v>143</v>
      </c>
      <c r="BS8" s="25">
        <v>156</v>
      </c>
      <c r="BT8" s="25">
        <v>165</v>
      </c>
      <c r="BU8" s="25">
        <v>221</v>
      </c>
      <c r="BV8" s="25">
        <v>141</v>
      </c>
      <c r="BW8" s="25">
        <v>184</v>
      </c>
      <c r="BX8" s="25">
        <v>182</v>
      </c>
    </row>
    <row r="9" spans="1:76" ht="17.149999999999999" customHeight="1" thickBot="1" x14ac:dyDescent="0.35">
      <c r="C9" s="36" t="s">
        <v>115</v>
      </c>
      <c r="D9" s="25">
        <v>97</v>
      </c>
      <c r="E9" s="25">
        <v>124</v>
      </c>
      <c r="F9" s="25">
        <v>115</v>
      </c>
      <c r="G9" s="25">
        <v>153</v>
      </c>
      <c r="H9" s="25">
        <v>129</v>
      </c>
      <c r="I9" s="25">
        <v>165</v>
      </c>
      <c r="J9" s="25">
        <v>128</v>
      </c>
      <c r="K9" s="25">
        <v>132</v>
      </c>
      <c r="L9" s="25">
        <v>135</v>
      </c>
      <c r="M9" s="25">
        <v>162</v>
      </c>
      <c r="N9" s="25">
        <v>125</v>
      </c>
      <c r="O9" s="25">
        <v>186</v>
      </c>
      <c r="P9" s="25">
        <v>216</v>
      </c>
      <c r="Q9" s="25">
        <v>260</v>
      </c>
      <c r="R9" s="25">
        <v>162</v>
      </c>
      <c r="S9" s="25">
        <v>228</v>
      </c>
      <c r="T9" s="25">
        <v>219</v>
      </c>
      <c r="U9" s="25">
        <v>301</v>
      </c>
      <c r="V9" s="25">
        <v>203</v>
      </c>
      <c r="W9" s="25">
        <v>252</v>
      </c>
      <c r="X9" s="25">
        <v>268</v>
      </c>
      <c r="Y9" s="25">
        <v>334</v>
      </c>
      <c r="Z9" s="25">
        <v>253</v>
      </c>
      <c r="AA9" s="25">
        <v>335</v>
      </c>
      <c r="AB9" s="25">
        <v>364</v>
      </c>
      <c r="AC9" s="25">
        <v>409</v>
      </c>
      <c r="AD9" s="25">
        <v>307</v>
      </c>
      <c r="AE9" s="25">
        <v>421</v>
      </c>
      <c r="AF9" s="25">
        <v>492</v>
      </c>
      <c r="AG9" s="25">
        <v>507</v>
      </c>
      <c r="AH9" s="25">
        <v>418</v>
      </c>
      <c r="AI9" s="25">
        <v>507</v>
      </c>
      <c r="AJ9" s="25">
        <v>529</v>
      </c>
      <c r="AK9" s="25">
        <v>479</v>
      </c>
      <c r="AL9" s="25">
        <v>352</v>
      </c>
      <c r="AM9" s="25">
        <v>435</v>
      </c>
      <c r="AN9" s="25">
        <v>364</v>
      </c>
      <c r="AO9" s="25">
        <v>476</v>
      </c>
      <c r="AP9" s="25">
        <v>336</v>
      </c>
      <c r="AQ9" s="25">
        <v>424</v>
      </c>
      <c r="AR9" s="25">
        <v>367</v>
      </c>
      <c r="AS9" s="25">
        <v>383</v>
      </c>
      <c r="AT9" s="25">
        <v>296</v>
      </c>
      <c r="AU9" s="25">
        <v>378</v>
      </c>
      <c r="AV9" s="25">
        <v>384</v>
      </c>
      <c r="AW9" s="25">
        <v>452</v>
      </c>
      <c r="AX9" s="25">
        <v>287</v>
      </c>
      <c r="AY9" s="25">
        <v>357</v>
      </c>
      <c r="AZ9" s="25">
        <v>445</v>
      </c>
      <c r="BA9" s="25">
        <v>395</v>
      </c>
      <c r="BB9" s="25">
        <v>282</v>
      </c>
      <c r="BC9" s="25">
        <v>341</v>
      </c>
      <c r="BD9" s="25">
        <v>376</v>
      </c>
      <c r="BE9" s="25">
        <v>317</v>
      </c>
      <c r="BF9" s="25">
        <v>553</v>
      </c>
      <c r="BG9" s="25">
        <v>572</v>
      </c>
      <c r="BH9" s="25">
        <v>557</v>
      </c>
      <c r="BI9" s="25">
        <v>686</v>
      </c>
      <c r="BJ9" s="25">
        <v>491</v>
      </c>
      <c r="BK9" s="25">
        <v>570</v>
      </c>
      <c r="BL9" s="25">
        <v>559</v>
      </c>
      <c r="BM9" s="25">
        <v>586</v>
      </c>
      <c r="BN9" s="25">
        <v>386</v>
      </c>
      <c r="BO9" s="25">
        <v>487</v>
      </c>
      <c r="BP9" s="25">
        <v>499</v>
      </c>
      <c r="BQ9" s="25">
        <v>484</v>
      </c>
      <c r="BR9" s="25">
        <v>369</v>
      </c>
      <c r="BS9" s="25">
        <v>492</v>
      </c>
      <c r="BT9" s="25">
        <v>394</v>
      </c>
      <c r="BU9" s="25">
        <v>455</v>
      </c>
      <c r="BV9" s="25">
        <v>392</v>
      </c>
      <c r="BW9" s="25">
        <v>447</v>
      </c>
      <c r="BX9" s="25">
        <v>391</v>
      </c>
    </row>
    <row r="10" spans="1:76" ht="17.149999999999999" customHeight="1" thickBot="1" x14ac:dyDescent="0.35">
      <c r="C10" s="36" t="s">
        <v>116</v>
      </c>
      <c r="D10" s="25">
        <v>19</v>
      </c>
      <c r="E10" s="25">
        <v>12</v>
      </c>
      <c r="F10" s="25">
        <v>8</v>
      </c>
      <c r="G10" s="25">
        <v>11</v>
      </c>
      <c r="H10" s="25">
        <v>13</v>
      </c>
      <c r="I10" s="25">
        <v>12</v>
      </c>
      <c r="J10" s="25">
        <v>15</v>
      </c>
      <c r="K10" s="25">
        <v>12</v>
      </c>
      <c r="L10" s="25">
        <v>11</v>
      </c>
      <c r="M10" s="25">
        <v>20</v>
      </c>
      <c r="N10" s="25">
        <v>11</v>
      </c>
      <c r="O10" s="25">
        <v>17</v>
      </c>
      <c r="P10" s="25">
        <v>7</v>
      </c>
      <c r="Q10" s="25">
        <v>14</v>
      </c>
      <c r="R10" s="25">
        <v>13</v>
      </c>
      <c r="S10" s="25">
        <v>21</v>
      </c>
      <c r="T10" s="25">
        <v>20</v>
      </c>
      <c r="U10" s="25">
        <v>22</v>
      </c>
      <c r="V10" s="25">
        <v>22</v>
      </c>
      <c r="W10" s="25">
        <v>24</v>
      </c>
      <c r="X10" s="25">
        <v>26</v>
      </c>
      <c r="Y10" s="25">
        <v>32</v>
      </c>
      <c r="Z10" s="25">
        <v>27</v>
      </c>
      <c r="AA10" s="25">
        <v>36</v>
      </c>
      <c r="AB10" s="25">
        <v>43</v>
      </c>
      <c r="AC10" s="25">
        <v>45</v>
      </c>
      <c r="AD10" s="25">
        <v>26</v>
      </c>
      <c r="AE10" s="25">
        <v>41</v>
      </c>
      <c r="AF10" s="25">
        <v>45</v>
      </c>
      <c r="AG10" s="25">
        <v>39</v>
      </c>
      <c r="AH10" s="25">
        <v>41</v>
      </c>
      <c r="AI10" s="25">
        <v>49</v>
      </c>
      <c r="AJ10" s="25">
        <v>55</v>
      </c>
      <c r="AK10" s="25">
        <v>46</v>
      </c>
      <c r="AL10" s="25">
        <v>41</v>
      </c>
      <c r="AM10" s="25">
        <v>69</v>
      </c>
      <c r="AN10" s="25">
        <v>46</v>
      </c>
      <c r="AO10" s="25">
        <v>53</v>
      </c>
      <c r="AP10" s="25">
        <v>30</v>
      </c>
      <c r="AQ10" s="25">
        <v>65</v>
      </c>
      <c r="AR10" s="25">
        <v>66</v>
      </c>
      <c r="AS10" s="25">
        <v>53</v>
      </c>
      <c r="AT10" s="25">
        <v>41</v>
      </c>
      <c r="AU10" s="25">
        <v>42</v>
      </c>
      <c r="AV10" s="25">
        <v>66</v>
      </c>
      <c r="AW10" s="25">
        <v>51</v>
      </c>
      <c r="AX10" s="25">
        <v>41</v>
      </c>
      <c r="AY10" s="25">
        <v>57</v>
      </c>
      <c r="AZ10" s="25">
        <v>51</v>
      </c>
      <c r="BA10" s="25">
        <v>47</v>
      </c>
      <c r="BB10" s="25">
        <v>42</v>
      </c>
      <c r="BC10" s="25">
        <v>41</v>
      </c>
      <c r="BD10" s="25">
        <v>46</v>
      </c>
      <c r="BE10" s="25">
        <v>31</v>
      </c>
      <c r="BF10" s="25">
        <v>47</v>
      </c>
      <c r="BG10" s="25">
        <v>92</v>
      </c>
      <c r="BH10" s="25">
        <v>66</v>
      </c>
      <c r="BI10" s="25">
        <v>71</v>
      </c>
      <c r="BJ10" s="25">
        <v>50</v>
      </c>
      <c r="BK10" s="25">
        <v>60</v>
      </c>
      <c r="BL10" s="25">
        <v>69</v>
      </c>
      <c r="BM10" s="25">
        <v>61</v>
      </c>
      <c r="BN10" s="25">
        <v>49</v>
      </c>
      <c r="BO10" s="25">
        <v>71</v>
      </c>
      <c r="BP10" s="25">
        <v>49</v>
      </c>
      <c r="BQ10" s="25">
        <v>48</v>
      </c>
      <c r="BR10" s="25">
        <v>43</v>
      </c>
      <c r="BS10" s="25">
        <v>75</v>
      </c>
      <c r="BT10" s="25">
        <v>65</v>
      </c>
      <c r="BU10" s="25">
        <v>54</v>
      </c>
      <c r="BV10" s="25">
        <v>44</v>
      </c>
      <c r="BW10" s="25">
        <v>71</v>
      </c>
      <c r="BX10" s="25">
        <v>66</v>
      </c>
    </row>
    <row r="11" spans="1:76" ht="17.149999999999999" customHeight="1" thickBot="1" x14ac:dyDescent="0.35">
      <c r="C11" s="36" t="s">
        <v>117</v>
      </c>
      <c r="D11" s="25">
        <v>32</v>
      </c>
      <c r="E11" s="25">
        <v>30</v>
      </c>
      <c r="F11" s="25">
        <v>23</v>
      </c>
      <c r="G11" s="25">
        <v>40</v>
      </c>
      <c r="H11" s="25">
        <v>21</v>
      </c>
      <c r="I11" s="25">
        <v>46</v>
      </c>
      <c r="J11" s="25">
        <v>50</v>
      </c>
      <c r="K11" s="25">
        <v>37</v>
      </c>
      <c r="L11" s="25">
        <v>48</v>
      </c>
      <c r="M11" s="25">
        <v>47</v>
      </c>
      <c r="N11" s="25">
        <v>29</v>
      </c>
      <c r="O11" s="25">
        <v>65</v>
      </c>
      <c r="P11" s="25">
        <v>73</v>
      </c>
      <c r="Q11" s="25">
        <v>62</v>
      </c>
      <c r="R11" s="25">
        <v>37</v>
      </c>
      <c r="S11" s="25">
        <v>63</v>
      </c>
      <c r="T11" s="25">
        <v>77</v>
      </c>
      <c r="U11" s="25">
        <v>78</v>
      </c>
      <c r="V11" s="25">
        <v>46</v>
      </c>
      <c r="W11" s="25">
        <v>92</v>
      </c>
      <c r="X11" s="25">
        <v>110</v>
      </c>
      <c r="Y11" s="25">
        <v>101</v>
      </c>
      <c r="Z11" s="25">
        <v>80</v>
      </c>
      <c r="AA11" s="25">
        <v>140</v>
      </c>
      <c r="AB11" s="25">
        <v>117</v>
      </c>
      <c r="AC11" s="25">
        <v>138</v>
      </c>
      <c r="AD11" s="25">
        <v>112</v>
      </c>
      <c r="AE11" s="25">
        <v>151</v>
      </c>
      <c r="AF11" s="25">
        <v>143</v>
      </c>
      <c r="AG11" s="25">
        <v>172</v>
      </c>
      <c r="AH11" s="25">
        <v>97</v>
      </c>
      <c r="AI11" s="25">
        <v>167</v>
      </c>
      <c r="AJ11" s="25">
        <v>162</v>
      </c>
      <c r="AK11" s="25">
        <v>144</v>
      </c>
      <c r="AL11" s="25">
        <v>120</v>
      </c>
      <c r="AM11" s="25">
        <v>150</v>
      </c>
      <c r="AN11" s="25">
        <v>151</v>
      </c>
      <c r="AO11" s="25">
        <v>199</v>
      </c>
      <c r="AP11" s="25">
        <v>103</v>
      </c>
      <c r="AQ11" s="25">
        <v>144</v>
      </c>
      <c r="AR11" s="25">
        <v>138</v>
      </c>
      <c r="AS11" s="25">
        <v>156</v>
      </c>
      <c r="AT11" s="25">
        <v>131</v>
      </c>
      <c r="AU11" s="25">
        <v>148</v>
      </c>
      <c r="AV11" s="25">
        <v>140</v>
      </c>
      <c r="AW11" s="25">
        <v>190</v>
      </c>
      <c r="AX11" s="25">
        <v>97</v>
      </c>
      <c r="AY11" s="25">
        <v>162</v>
      </c>
      <c r="AZ11" s="25">
        <v>158</v>
      </c>
      <c r="BA11" s="25">
        <v>171</v>
      </c>
      <c r="BB11" s="25">
        <v>133</v>
      </c>
      <c r="BC11" s="25">
        <v>143</v>
      </c>
      <c r="BD11" s="25">
        <v>158</v>
      </c>
      <c r="BE11" s="25">
        <v>117</v>
      </c>
      <c r="BF11" s="25">
        <v>187</v>
      </c>
      <c r="BG11" s="25">
        <v>218</v>
      </c>
      <c r="BH11" s="25">
        <v>212</v>
      </c>
      <c r="BI11" s="25">
        <v>214</v>
      </c>
      <c r="BJ11" s="25">
        <v>155</v>
      </c>
      <c r="BK11" s="25">
        <v>213</v>
      </c>
      <c r="BL11" s="25">
        <v>168</v>
      </c>
      <c r="BM11" s="25">
        <v>187</v>
      </c>
      <c r="BN11" s="25">
        <v>110</v>
      </c>
      <c r="BO11" s="25">
        <v>182</v>
      </c>
      <c r="BP11" s="25">
        <v>157</v>
      </c>
      <c r="BQ11" s="25">
        <v>202</v>
      </c>
      <c r="BR11" s="25">
        <v>142</v>
      </c>
      <c r="BS11" s="25">
        <v>213</v>
      </c>
      <c r="BT11" s="25">
        <v>204</v>
      </c>
      <c r="BU11" s="25">
        <v>225</v>
      </c>
      <c r="BV11" s="25">
        <v>143</v>
      </c>
      <c r="BW11" s="25">
        <v>202</v>
      </c>
      <c r="BX11" s="25">
        <v>208</v>
      </c>
    </row>
    <row r="12" spans="1:76" ht="17.149999999999999" customHeight="1" thickBot="1" x14ac:dyDescent="0.35">
      <c r="C12" s="36" t="s">
        <v>118</v>
      </c>
      <c r="D12" s="25">
        <v>32</v>
      </c>
      <c r="E12" s="25">
        <v>31</v>
      </c>
      <c r="F12" s="25">
        <v>16</v>
      </c>
      <c r="G12" s="25">
        <v>42</v>
      </c>
      <c r="H12" s="25">
        <v>16</v>
      </c>
      <c r="I12" s="25">
        <v>42</v>
      </c>
      <c r="J12" s="25">
        <v>32</v>
      </c>
      <c r="K12" s="25">
        <v>37</v>
      </c>
      <c r="L12" s="25">
        <v>30</v>
      </c>
      <c r="M12" s="25">
        <v>36</v>
      </c>
      <c r="N12" s="25">
        <v>35</v>
      </c>
      <c r="O12" s="25">
        <v>39</v>
      </c>
      <c r="P12" s="25">
        <v>49</v>
      </c>
      <c r="Q12" s="25">
        <v>51</v>
      </c>
      <c r="R12" s="25">
        <v>39</v>
      </c>
      <c r="S12" s="25">
        <v>51</v>
      </c>
      <c r="T12" s="25">
        <v>74</v>
      </c>
      <c r="U12" s="25">
        <v>65</v>
      </c>
      <c r="V12" s="25">
        <v>47</v>
      </c>
      <c r="W12" s="25">
        <v>70</v>
      </c>
      <c r="X12" s="25">
        <v>70</v>
      </c>
      <c r="Y12" s="25">
        <v>72</v>
      </c>
      <c r="Z12" s="25">
        <v>67</v>
      </c>
      <c r="AA12" s="25">
        <v>90</v>
      </c>
      <c r="AB12" s="25">
        <v>97</v>
      </c>
      <c r="AC12" s="25">
        <v>107</v>
      </c>
      <c r="AD12" s="25">
        <v>86</v>
      </c>
      <c r="AE12" s="25">
        <v>96</v>
      </c>
      <c r="AF12" s="25">
        <v>123</v>
      </c>
      <c r="AG12" s="25">
        <v>129</v>
      </c>
      <c r="AH12" s="25">
        <v>97</v>
      </c>
      <c r="AI12" s="25">
        <v>107</v>
      </c>
      <c r="AJ12" s="25">
        <v>125</v>
      </c>
      <c r="AK12" s="25">
        <v>141</v>
      </c>
      <c r="AL12" s="25">
        <v>103</v>
      </c>
      <c r="AM12" s="25">
        <v>153</v>
      </c>
      <c r="AN12" s="25">
        <v>164</v>
      </c>
      <c r="AO12" s="25">
        <v>171</v>
      </c>
      <c r="AP12" s="25">
        <v>116</v>
      </c>
      <c r="AQ12" s="25">
        <v>142</v>
      </c>
      <c r="AR12" s="25">
        <v>162</v>
      </c>
      <c r="AS12" s="25">
        <v>174</v>
      </c>
      <c r="AT12" s="25">
        <v>104</v>
      </c>
      <c r="AU12" s="25">
        <v>153</v>
      </c>
      <c r="AV12" s="25">
        <v>161</v>
      </c>
      <c r="AW12" s="25">
        <v>140</v>
      </c>
      <c r="AX12" s="25">
        <v>103</v>
      </c>
      <c r="AY12" s="25">
        <v>171</v>
      </c>
      <c r="AZ12" s="25">
        <v>156</v>
      </c>
      <c r="BA12" s="25">
        <v>151</v>
      </c>
      <c r="BB12" s="25">
        <v>118</v>
      </c>
      <c r="BC12" s="25">
        <v>145</v>
      </c>
      <c r="BD12" s="25">
        <v>167</v>
      </c>
      <c r="BE12" s="25">
        <v>86</v>
      </c>
      <c r="BF12" s="25">
        <v>200</v>
      </c>
      <c r="BG12" s="25">
        <v>225</v>
      </c>
      <c r="BH12" s="25">
        <v>190</v>
      </c>
      <c r="BI12" s="25">
        <v>228</v>
      </c>
      <c r="BJ12" s="25">
        <v>152</v>
      </c>
      <c r="BK12" s="25">
        <v>183</v>
      </c>
      <c r="BL12" s="25">
        <v>212</v>
      </c>
      <c r="BM12" s="25">
        <v>190</v>
      </c>
      <c r="BN12" s="25">
        <v>176</v>
      </c>
      <c r="BO12" s="25">
        <v>221</v>
      </c>
      <c r="BP12" s="25">
        <v>183</v>
      </c>
      <c r="BQ12" s="25">
        <v>233</v>
      </c>
      <c r="BR12" s="25">
        <v>155</v>
      </c>
      <c r="BS12" s="25">
        <v>207</v>
      </c>
      <c r="BT12" s="25">
        <v>219</v>
      </c>
      <c r="BU12" s="25">
        <v>217</v>
      </c>
      <c r="BV12" s="25">
        <v>153</v>
      </c>
      <c r="BW12" s="25">
        <v>242</v>
      </c>
      <c r="BX12" s="25">
        <v>227</v>
      </c>
    </row>
    <row r="13" spans="1:76" ht="17.149999999999999" customHeight="1" thickBot="1" x14ac:dyDescent="0.35">
      <c r="C13" s="36" t="s">
        <v>119</v>
      </c>
      <c r="D13" s="25">
        <v>311</v>
      </c>
      <c r="E13" s="25">
        <v>363</v>
      </c>
      <c r="F13" s="25">
        <v>259</v>
      </c>
      <c r="G13" s="25">
        <v>346</v>
      </c>
      <c r="H13" s="25">
        <v>386</v>
      </c>
      <c r="I13" s="25">
        <v>388</v>
      </c>
      <c r="J13" s="25">
        <v>281</v>
      </c>
      <c r="K13" s="25">
        <v>369</v>
      </c>
      <c r="L13" s="25">
        <v>414</v>
      </c>
      <c r="M13" s="25">
        <v>415</v>
      </c>
      <c r="N13" s="25">
        <v>350</v>
      </c>
      <c r="O13" s="25">
        <v>525</v>
      </c>
      <c r="P13" s="25">
        <v>570</v>
      </c>
      <c r="Q13" s="25">
        <v>590</v>
      </c>
      <c r="R13" s="25">
        <v>486</v>
      </c>
      <c r="S13" s="25">
        <v>692</v>
      </c>
      <c r="T13" s="25">
        <v>623</v>
      </c>
      <c r="U13" s="25">
        <v>705</v>
      </c>
      <c r="V13" s="25">
        <v>494</v>
      </c>
      <c r="W13" s="25">
        <v>655</v>
      </c>
      <c r="X13" s="25">
        <v>761</v>
      </c>
      <c r="Y13" s="25">
        <v>720</v>
      </c>
      <c r="Z13" s="25">
        <v>506</v>
      </c>
      <c r="AA13" s="25">
        <v>786</v>
      </c>
      <c r="AB13" s="25">
        <v>782</v>
      </c>
      <c r="AC13" s="25">
        <v>729</v>
      </c>
      <c r="AD13" s="25">
        <v>624</v>
      </c>
      <c r="AE13" s="25">
        <v>830</v>
      </c>
      <c r="AF13" s="25">
        <v>881</v>
      </c>
      <c r="AG13" s="25">
        <v>859</v>
      </c>
      <c r="AH13" s="25">
        <v>653</v>
      </c>
      <c r="AI13" s="25">
        <v>945</v>
      </c>
      <c r="AJ13" s="25">
        <v>925</v>
      </c>
      <c r="AK13" s="25">
        <v>961</v>
      </c>
      <c r="AL13" s="25">
        <v>789</v>
      </c>
      <c r="AM13" s="25">
        <v>980</v>
      </c>
      <c r="AN13" s="25">
        <v>978</v>
      </c>
      <c r="AO13" s="25">
        <v>1123</v>
      </c>
      <c r="AP13" s="25">
        <v>733</v>
      </c>
      <c r="AQ13" s="25">
        <v>984</v>
      </c>
      <c r="AR13" s="25">
        <v>1079</v>
      </c>
      <c r="AS13" s="25">
        <v>1032</v>
      </c>
      <c r="AT13" s="25">
        <v>722</v>
      </c>
      <c r="AU13" s="25">
        <v>991</v>
      </c>
      <c r="AV13" s="25">
        <v>1085</v>
      </c>
      <c r="AW13" s="25">
        <v>1161</v>
      </c>
      <c r="AX13" s="25">
        <v>759</v>
      </c>
      <c r="AY13" s="25">
        <v>1017</v>
      </c>
      <c r="AZ13" s="25">
        <v>1084</v>
      </c>
      <c r="BA13" s="25">
        <v>1083</v>
      </c>
      <c r="BB13" s="25">
        <v>788</v>
      </c>
      <c r="BC13" s="25">
        <v>1057</v>
      </c>
      <c r="BD13" s="25">
        <v>916</v>
      </c>
      <c r="BE13" s="25">
        <v>661</v>
      </c>
      <c r="BF13" s="25">
        <v>970</v>
      </c>
      <c r="BG13" s="25">
        <v>1182</v>
      </c>
      <c r="BH13" s="25">
        <v>1099</v>
      </c>
      <c r="BI13" s="25">
        <v>1115</v>
      </c>
      <c r="BJ13" s="25">
        <v>790</v>
      </c>
      <c r="BK13" s="25">
        <v>943</v>
      </c>
      <c r="BL13" s="25">
        <v>977</v>
      </c>
      <c r="BM13" s="25">
        <v>1051</v>
      </c>
      <c r="BN13" s="25">
        <v>794</v>
      </c>
      <c r="BO13" s="25">
        <v>967</v>
      </c>
      <c r="BP13" s="25">
        <v>966</v>
      </c>
      <c r="BQ13" s="25">
        <v>1196</v>
      </c>
      <c r="BR13" s="25">
        <v>842</v>
      </c>
      <c r="BS13" s="25">
        <v>1005</v>
      </c>
      <c r="BT13" s="25">
        <v>1106</v>
      </c>
      <c r="BU13" s="25">
        <v>1117</v>
      </c>
      <c r="BV13" s="25">
        <v>762</v>
      </c>
      <c r="BW13" s="25">
        <v>1046</v>
      </c>
      <c r="BX13" s="25">
        <v>1088</v>
      </c>
    </row>
    <row r="14" spans="1:76" ht="17.149999999999999" customHeight="1" thickBot="1" x14ac:dyDescent="0.35">
      <c r="C14" s="36" t="s">
        <v>120</v>
      </c>
      <c r="D14" s="25">
        <v>197</v>
      </c>
      <c r="E14" s="25">
        <v>186</v>
      </c>
      <c r="F14" s="25">
        <v>156</v>
      </c>
      <c r="G14" s="25">
        <v>203</v>
      </c>
      <c r="H14" s="25">
        <v>217</v>
      </c>
      <c r="I14" s="25">
        <v>214</v>
      </c>
      <c r="J14" s="25">
        <v>144</v>
      </c>
      <c r="K14" s="25">
        <v>211</v>
      </c>
      <c r="L14" s="25">
        <v>190</v>
      </c>
      <c r="M14" s="25">
        <v>222</v>
      </c>
      <c r="N14" s="25">
        <v>197</v>
      </c>
      <c r="O14" s="25">
        <v>227</v>
      </c>
      <c r="P14" s="25">
        <v>286</v>
      </c>
      <c r="Q14" s="25">
        <v>249</v>
      </c>
      <c r="R14" s="25">
        <v>197</v>
      </c>
      <c r="S14" s="25">
        <v>310</v>
      </c>
      <c r="T14" s="25">
        <v>305</v>
      </c>
      <c r="U14" s="25">
        <v>294</v>
      </c>
      <c r="V14" s="25">
        <v>214</v>
      </c>
      <c r="W14" s="25">
        <v>268</v>
      </c>
      <c r="X14" s="25">
        <v>333</v>
      </c>
      <c r="Y14" s="25">
        <v>390</v>
      </c>
      <c r="Z14" s="25">
        <v>319</v>
      </c>
      <c r="AA14" s="25">
        <v>339</v>
      </c>
      <c r="AB14" s="25">
        <v>333</v>
      </c>
      <c r="AC14" s="25">
        <v>386</v>
      </c>
      <c r="AD14" s="25">
        <v>303</v>
      </c>
      <c r="AE14" s="25">
        <v>422</v>
      </c>
      <c r="AF14" s="25">
        <v>433</v>
      </c>
      <c r="AG14" s="25">
        <v>422</v>
      </c>
      <c r="AH14" s="25">
        <v>360</v>
      </c>
      <c r="AI14" s="25">
        <v>429</v>
      </c>
      <c r="AJ14" s="25">
        <v>445</v>
      </c>
      <c r="AK14" s="25">
        <v>501</v>
      </c>
      <c r="AL14" s="25">
        <v>370</v>
      </c>
      <c r="AM14" s="25">
        <v>462</v>
      </c>
      <c r="AN14" s="25">
        <v>446</v>
      </c>
      <c r="AO14" s="25">
        <v>561</v>
      </c>
      <c r="AP14" s="25">
        <v>410</v>
      </c>
      <c r="AQ14" s="25">
        <v>517</v>
      </c>
      <c r="AR14" s="25">
        <v>461</v>
      </c>
      <c r="AS14" s="25">
        <v>525</v>
      </c>
      <c r="AT14" s="25">
        <v>356</v>
      </c>
      <c r="AU14" s="25">
        <v>463</v>
      </c>
      <c r="AV14" s="25">
        <v>473</v>
      </c>
      <c r="AW14" s="25">
        <v>522</v>
      </c>
      <c r="AX14" s="25">
        <v>409</v>
      </c>
      <c r="AY14" s="25">
        <v>517</v>
      </c>
      <c r="AZ14" s="25">
        <v>490</v>
      </c>
      <c r="BA14" s="25">
        <v>543</v>
      </c>
      <c r="BB14" s="25">
        <v>364</v>
      </c>
      <c r="BC14" s="25">
        <v>562</v>
      </c>
      <c r="BD14" s="25">
        <v>489</v>
      </c>
      <c r="BE14" s="25">
        <v>376</v>
      </c>
      <c r="BF14" s="25">
        <v>649</v>
      </c>
      <c r="BG14" s="25">
        <v>622</v>
      </c>
      <c r="BH14" s="25">
        <v>613</v>
      </c>
      <c r="BI14" s="25">
        <v>675</v>
      </c>
      <c r="BJ14" s="25">
        <v>509</v>
      </c>
      <c r="BK14" s="25">
        <v>532</v>
      </c>
      <c r="BL14" s="25">
        <v>578</v>
      </c>
      <c r="BM14" s="25">
        <v>584</v>
      </c>
      <c r="BN14" s="25">
        <v>463</v>
      </c>
      <c r="BO14" s="25">
        <v>603</v>
      </c>
      <c r="BP14" s="25">
        <v>574</v>
      </c>
      <c r="BQ14" s="25">
        <v>646</v>
      </c>
      <c r="BR14" s="25">
        <v>557</v>
      </c>
      <c r="BS14" s="25">
        <v>680</v>
      </c>
      <c r="BT14" s="25">
        <v>652</v>
      </c>
      <c r="BU14" s="25">
        <v>707</v>
      </c>
      <c r="BV14" s="25">
        <v>516</v>
      </c>
      <c r="BW14" s="25">
        <v>629</v>
      </c>
      <c r="BX14" s="25">
        <v>577</v>
      </c>
    </row>
    <row r="15" spans="1:76" ht="17.149999999999999" customHeight="1" thickBot="1" x14ac:dyDescent="0.35">
      <c r="C15" s="36" t="s">
        <v>121</v>
      </c>
      <c r="D15" s="25">
        <v>17</v>
      </c>
      <c r="E15" s="25">
        <v>5</v>
      </c>
      <c r="F15" s="25">
        <v>14</v>
      </c>
      <c r="G15" s="25">
        <v>17</v>
      </c>
      <c r="H15" s="25">
        <v>6</v>
      </c>
      <c r="I15" s="25">
        <v>19</v>
      </c>
      <c r="J15" s="25">
        <v>10</v>
      </c>
      <c r="K15" s="25">
        <v>16</v>
      </c>
      <c r="L15" s="25">
        <v>14</v>
      </c>
      <c r="M15" s="25">
        <v>17</v>
      </c>
      <c r="N15" s="25">
        <v>11</v>
      </c>
      <c r="O15" s="25">
        <v>22</v>
      </c>
      <c r="P15" s="25">
        <v>26</v>
      </c>
      <c r="Q15" s="25">
        <v>25</v>
      </c>
      <c r="R15" s="25">
        <v>25</v>
      </c>
      <c r="S15" s="25">
        <v>31</v>
      </c>
      <c r="T15" s="25">
        <v>39</v>
      </c>
      <c r="U15" s="25">
        <v>16</v>
      </c>
      <c r="V15" s="25">
        <v>13</v>
      </c>
      <c r="W15" s="25">
        <v>33</v>
      </c>
      <c r="X15" s="25">
        <v>44</v>
      </c>
      <c r="Y15" s="25">
        <v>36</v>
      </c>
      <c r="Z15" s="25">
        <v>22</v>
      </c>
      <c r="AA15" s="25">
        <v>37</v>
      </c>
      <c r="AB15" s="25">
        <v>40</v>
      </c>
      <c r="AC15" s="25">
        <v>59</v>
      </c>
      <c r="AD15" s="25">
        <v>43</v>
      </c>
      <c r="AE15" s="25">
        <v>58</v>
      </c>
      <c r="AF15" s="25">
        <v>50</v>
      </c>
      <c r="AG15" s="25">
        <v>75</v>
      </c>
      <c r="AH15" s="25">
        <v>49</v>
      </c>
      <c r="AI15" s="25">
        <v>61</v>
      </c>
      <c r="AJ15" s="25">
        <v>62</v>
      </c>
      <c r="AK15" s="25">
        <v>93</v>
      </c>
      <c r="AL15" s="25">
        <v>53</v>
      </c>
      <c r="AM15" s="25">
        <v>84</v>
      </c>
      <c r="AN15" s="25">
        <v>68</v>
      </c>
      <c r="AO15" s="25">
        <v>89</v>
      </c>
      <c r="AP15" s="25">
        <v>62</v>
      </c>
      <c r="AQ15" s="25">
        <v>89</v>
      </c>
      <c r="AR15" s="25">
        <v>105</v>
      </c>
      <c r="AS15" s="25">
        <v>111</v>
      </c>
      <c r="AT15" s="25">
        <v>81</v>
      </c>
      <c r="AU15" s="25">
        <v>114</v>
      </c>
      <c r="AV15" s="25">
        <v>115</v>
      </c>
      <c r="AW15" s="25">
        <v>130</v>
      </c>
      <c r="AX15" s="25">
        <v>88</v>
      </c>
      <c r="AY15" s="25">
        <v>115</v>
      </c>
      <c r="AZ15" s="25">
        <v>107</v>
      </c>
      <c r="BA15" s="25">
        <v>113</v>
      </c>
      <c r="BB15" s="25">
        <v>92</v>
      </c>
      <c r="BC15" s="25">
        <v>125</v>
      </c>
      <c r="BD15" s="25">
        <v>123</v>
      </c>
      <c r="BE15" s="25">
        <v>91</v>
      </c>
      <c r="BF15" s="25">
        <v>158</v>
      </c>
      <c r="BG15" s="25">
        <v>186</v>
      </c>
      <c r="BH15" s="25">
        <v>194</v>
      </c>
      <c r="BI15" s="25">
        <v>156</v>
      </c>
      <c r="BJ15" s="25">
        <v>100</v>
      </c>
      <c r="BK15" s="25">
        <v>162</v>
      </c>
      <c r="BL15" s="25">
        <v>181</v>
      </c>
      <c r="BM15" s="25">
        <v>126</v>
      </c>
      <c r="BN15" s="25">
        <v>95</v>
      </c>
      <c r="BO15" s="25">
        <v>177</v>
      </c>
      <c r="BP15" s="25">
        <v>136</v>
      </c>
      <c r="BQ15" s="25">
        <v>141</v>
      </c>
      <c r="BR15" s="25">
        <v>102</v>
      </c>
      <c r="BS15" s="25">
        <v>145</v>
      </c>
      <c r="BT15" s="25">
        <v>123</v>
      </c>
      <c r="BU15" s="25">
        <v>192</v>
      </c>
      <c r="BV15" s="25">
        <v>108</v>
      </c>
      <c r="BW15" s="25">
        <v>140</v>
      </c>
      <c r="BX15" s="25">
        <v>172</v>
      </c>
    </row>
    <row r="16" spans="1:76" ht="17.149999999999999" customHeight="1" thickBot="1" x14ac:dyDescent="0.35">
      <c r="C16" s="36" t="s">
        <v>122</v>
      </c>
      <c r="D16" s="25">
        <v>51</v>
      </c>
      <c r="E16" s="25">
        <v>34</v>
      </c>
      <c r="F16" s="25">
        <v>20</v>
      </c>
      <c r="G16" s="25">
        <v>34</v>
      </c>
      <c r="H16" s="25">
        <v>25</v>
      </c>
      <c r="I16" s="25">
        <v>40</v>
      </c>
      <c r="J16" s="25">
        <v>34</v>
      </c>
      <c r="K16" s="25">
        <v>56</v>
      </c>
      <c r="L16" s="25">
        <v>53</v>
      </c>
      <c r="M16" s="25">
        <v>63</v>
      </c>
      <c r="N16" s="25">
        <v>42</v>
      </c>
      <c r="O16" s="25">
        <v>65</v>
      </c>
      <c r="P16" s="25">
        <v>79</v>
      </c>
      <c r="Q16" s="25">
        <v>67</v>
      </c>
      <c r="R16" s="25">
        <v>63</v>
      </c>
      <c r="S16" s="25">
        <v>90</v>
      </c>
      <c r="T16" s="25">
        <v>89</v>
      </c>
      <c r="U16" s="25">
        <v>113</v>
      </c>
      <c r="V16" s="25">
        <v>75</v>
      </c>
      <c r="W16" s="25">
        <v>134</v>
      </c>
      <c r="X16" s="25">
        <v>132</v>
      </c>
      <c r="Y16" s="25">
        <v>147</v>
      </c>
      <c r="Z16" s="25">
        <v>99</v>
      </c>
      <c r="AA16" s="25">
        <v>159</v>
      </c>
      <c r="AB16" s="25">
        <v>121</v>
      </c>
      <c r="AC16" s="25">
        <v>184</v>
      </c>
      <c r="AD16" s="25">
        <v>143</v>
      </c>
      <c r="AE16" s="25">
        <v>186</v>
      </c>
      <c r="AF16" s="25">
        <v>179</v>
      </c>
      <c r="AG16" s="25">
        <v>200</v>
      </c>
      <c r="AH16" s="25">
        <v>163</v>
      </c>
      <c r="AI16" s="25">
        <v>229</v>
      </c>
      <c r="AJ16" s="25">
        <v>233</v>
      </c>
      <c r="AK16" s="25">
        <v>242</v>
      </c>
      <c r="AL16" s="25">
        <v>183</v>
      </c>
      <c r="AM16" s="25">
        <v>213</v>
      </c>
      <c r="AN16" s="25">
        <v>199</v>
      </c>
      <c r="AO16" s="25">
        <v>239</v>
      </c>
      <c r="AP16" s="25">
        <v>158</v>
      </c>
      <c r="AQ16" s="25">
        <v>240</v>
      </c>
      <c r="AR16" s="25">
        <v>275</v>
      </c>
      <c r="AS16" s="25">
        <v>265</v>
      </c>
      <c r="AT16" s="25">
        <v>142</v>
      </c>
      <c r="AU16" s="25">
        <v>282</v>
      </c>
      <c r="AV16" s="25">
        <v>162</v>
      </c>
      <c r="AW16" s="25">
        <v>256</v>
      </c>
      <c r="AX16" s="25">
        <v>192</v>
      </c>
      <c r="AY16" s="25">
        <v>248</v>
      </c>
      <c r="AZ16" s="25">
        <v>225</v>
      </c>
      <c r="BA16" s="25">
        <v>264</v>
      </c>
      <c r="BB16" s="25">
        <v>177</v>
      </c>
      <c r="BC16" s="25">
        <v>243</v>
      </c>
      <c r="BD16" s="25">
        <v>214</v>
      </c>
      <c r="BE16" s="25">
        <v>175</v>
      </c>
      <c r="BF16" s="25">
        <v>317</v>
      </c>
      <c r="BG16" s="25">
        <v>331</v>
      </c>
      <c r="BH16" s="25">
        <v>310</v>
      </c>
      <c r="BI16" s="25">
        <v>353</v>
      </c>
      <c r="BJ16" s="25">
        <v>229</v>
      </c>
      <c r="BK16" s="25">
        <v>249</v>
      </c>
      <c r="BL16" s="25">
        <v>267</v>
      </c>
      <c r="BM16" s="25">
        <v>243</v>
      </c>
      <c r="BN16" s="25">
        <v>181</v>
      </c>
      <c r="BO16" s="25">
        <v>258</v>
      </c>
      <c r="BP16" s="25">
        <v>208</v>
      </c>
      <c r="BQ16" s="25">
        <v>321</v>
      </c>
      <c r="BR16" s="25">
        <v>201</v>
      </c>
      <c r="BS16" s="25">
        <v>319</v>
      </c>
      <c r="BT16" s="25">
        <v>251</v>
      </c>
      <c r="BU16" s="25">
        <v>313</v>
      </c>
      <c r="BV16" s="25">
        <v>226</v>
      </c>
      <c r="BW16" s="25">
        <v>276</v>
      </c>
      <c r="BX16" s="25">
        <v>248</v>
      </c>
    </row>
    <row r="17" spans="3:78" ht="17.149999999999999" customHeight="1" thickBot="1" x14ac:dyDescent="0.35">
      <c r="C17" s="36" t="s">
        <v>123</v>
      </c>
      <c r="D17" s="25">
        <v>179</v>
      </c>
      <c r="E17" s="25">
        <v>210</v>
      </c>
      <c r="F17" s="25">
        <v>146</v>
      </c>
      <c r="G17" s="25">
        <v>156</v>
      </c>
      <c r="H17" s="25">
        <v>172</v>
      </c>
      <c r="I17" s="25">
        <v>215</v>
      </c>
      <c r="J17" s="25">
        <v>150</v>
      </c>
      <c r="K17" s="25">
        <v>169</v>
      </c>
      <c r="L17" s="25">
        <v>159</v>
      </c>
      <c r="M17" s="25">
        <v>243</v>
      </c>
      <c r="N17" s="25">
        <v>150</v>
      </c>
      <c r="O17" s="25">
        <v>193</v>
      </c>
      <c r="P17" s="25">
        <v>222</v>
      </c>
      <c r="Q17" s="25">
        <v>308</v>
      </c>
      <c r="R17" s="25">
        <v>201</v>
      </c>
      <c r="S17" s="25">
        <v>259</v>
      </c>
      <c r="T17" s="25">
        <v>305</v>
      </c>
      <c r="U17" s="25">
        <v>271</v>
      </c>
      <c r="V17" s="25">
        <v>255</v>
      </c>
      <c r="W17" s="25">
        <v>252</v>
      </c>
      <c r="X17" s="25">
        <v>323</v>
      </c>
      <c r="Y17" s="25">
        <v>303</v>
      </c>
      <c r="Z17" s="25">
        <v>253</v>
      </c>
      <c r="AA17" s="25">
        <v>342</v>
      </c>
      <c r="AB17" s="25">
        <v>284</v>
      </c>
      <c r="AC17" s="25">
        <v>365</v>
      </c>
      <c r="AD17" s="25">
        <v>263</v>
      </c>
      <c r="AE17" s="25">
        <v>397</v>
      </c>
      <c r="AF17" s="25">
        <v>371</v>
      </c>
      <c r="AG17" s="25">
        <v>360</v>
      </c>
      <c r="AH17" s="25">
        <v>433</v>
      </c>
      <c r="AI17" s="25">
        <v>417</v>
      </c>
      <c r="AJ17" s="25">
        <v>441</v>
      </c>
      <c r="AK17" s="25">
        <v>453</v>
      </c>
      <c r="AL17" s="25">
        <v>320</v>
      </c>
      <c r="AM17" s="25">
        <v>474</v>
      </c>
      <c r="AN17" s="25">
        <v>421</v>
      </c>
      <c r="AO17" s="25">
        <v>545</v>
      </c>
      <c r="AP17" s="25">
        <v>433</v>
      </c>
      <c r="AQ17" s="25">
        <v>454</v>
      </c>
      <c r="AR17" s="25">
        <v>583</v>
      </c>
      <c r="AS17" s="25">
        <v>538</v>
      </c>
      <c r="AT17" s="25">
        <v>394</v>
      </c>
      <c r="AU17" s="25">
        <v>528</v>
      </c>
      <c r="AV17" s="25">
        <v>577</v>
      </c>
      <c r="AW17" s="25">
        <v>590</v>
      </c>
      <c r="AX17" s="25">
        <v>423</v>
      </c>
      <c r="AY17" s="25">
        <v>557</v>
      </c>
      <c r="AZ17" s="25">
        <v>554</v>
      </c>
      <c r="BA17" s="25">
        <v>618</v>
      </c>
      <c r="BB17" s="25">
        <v>438</v>
      </c>
      <c r="BC17" s="25">
        <v>643</v>
      </c>
      <c r="BD17" s="25">
        <v>506</v>
      </c>
      <c r="BE17" s="25">
        <v>266</v>
      </c>
      <c r="BF17" s="25">
        <v>556</v>
      </c>
      <c r="BG17" s="25">
        <v>831</v>
      </c>
      <c r="BH17" s="25">
        <v>585</v>
      </c>
      <c r="BI17" s="25">
        <v>832</v>
      </c>
      <c r="BJ17" s="25">
        <v>521</v>
      </c>
      <c r="BK17" s="25">
        <v>543</v>
      </c>
      <c r="BL17" s="25">
        <v>586</v>
      </c>
      <c r="BM17" s="25">
        <v>622</v>
      </c>
      <c r="BN17" s="25">
        <v>508</v>
      </c>
      <c r="BO17" s="25">
        <v>707</v>
      </c>
      <c r="BP17" s="25">
        <v>478</v>
      </c>
      <c r="BQ17" s="25">
        <v>686</v>
      </c>
      <c r="BR17" s="25">
        <v>509</v>
      </c>
      <c r="BS17" s="25">
        <v>618</v>
      </c>
      <c r="BT17" s="25">
        <v>692</v>
      </c>
      <c r="BU17" s="25">
        <v>696</v>
      </c>
      <c r="BV17" s="25">
        <v>497</v>
      </c>
      <c r="BW17" s="25">
        <v>697</v>
      </c>
      <c r="BX17" s="25">
        <v>663</v>
      </c>
    </row>
    <row r="18" spans="3:78" ht="17.149999999999999" customHeight="1" thickBot="1" x14ac:dyDescent="0.35">
      <c r="C18" s="36" t="s">
        <v>124</v>
      </c>
      <c r="D18" s="25">
        <v>42</v>
      </c>
      <c r="E18" s="25">
        <v>39</v>
      </c>
      <c r="F18" s="25">
        <v>31</v>
      </c>
      <c r="G18" s="25">
        <v>36</v>
      </c>
      <c r="H18" s="25">
        <v>25</v>
      </c>
      <c r="I18" s="25">
        <v>44</v>
      </c>
      <c r="J18" s="25">
        <v>28</v>
      </c>
      <c r="K18" s="25">
        <v>57</v>
      </c>
      <c r="L18" s="25">
        <v>41</v>
      </c>
      <c r="M18" s="25">
        <v>52</v>
      </c>
      <c r="N18" s="25">
        <v>44</v>
      </c>
      <c r="O18" s="25">
        <v>56</v>
      </c>
      <c r="P18" s="25">
        <v>41</v>
      </c>
      <c r="Q18" s="25">
        <v>77</v>
      </c>
      <c r="R18" s="25">
        <v>41</v>
      </c>
      <c r="S18" s="25">
        <v>74</v>
      </c>
      <c r="T18" s="25">
        <v>80</v>
      </c>
      <c r="U18" s="25">
        <v>79</v>
      </c>
      <c r="V18" s="25">
        <v>52</v>
      </c>
      <c r="W18" s="25">
        <v>91</v>
      </c>
      <c r="X18" s="25">
        <v>95</v>
      </c>
      <c r="Y18" s="25">
        <v>101</v>
      </c>
      <c r="Z18" s="25">
        <v>78</v>
      </c>
      <c r="AA18" s="25">
        <v>123</v>
      </c>
      <c r="AB18" s="25">
        <v>91</v>
      </c>
      <c r="AC18" s="25">
        <v>99</v>
      </c>
      <c r="AD18" s="25">
        <v>58</v>
      </c>
      <c r="AE18" s="25">
        <v>118</v>
      </c>
      <c r="AF18" s="25">
        <v>143</v>
      </c>
      <c r="AG18" s="25">
        <v>113</v>
      </c>
      <c r="AH18" s="25">
        <v>106</v>
      </c>
      <c r="AI18" s="25">
        <v>165</v>
      </c>
      <c r="AJ18" s="25">
        <v>150</v>
      </c>
      <c r="AK18" s="25">
        <v>149</v>
      </c>
      <c r="AL18" s="25">
        <v>130</v>
      </c>
      <c r="AM18" s="25">
        <v>170</v>
      </c>
      <c r="AN18" s="25">
        <v>143</v>
      </c>
      <c r="AO18" s="25">
        <v>154</v>
      </c>
      <c r="AP18" s="25">
        <v>121</v>
      </c>
      <c r="AQ18" s="25">
        <v>153</v>
      </c>
      <c r="AR18" s="25">
        <v>137</v>
      </c>
      <c r="AS18" s="25">
        <v>180</v>
      </c>
      <c r="AT18" s="25">
        <v>108</v>
      </c>
      <c r="AU18" s="25">
        <v>184</v>
      </c>
      <c r="AV18" s="25">
        <v>174</v>
      </c>
      <c r="AW18" s="25">
        <v>175</v>
      </c>
      <c r="AX18" s="25">
        <v>137</v>
      </c>
      <c r="AY18" s="25">
        <v>165</v>
      </c>
      <c r="AZ18" s="25">
        <v>171</v>
      </c>
      <c r="BA18" s="25">
        <v>154</v>
      </c>
      <c r="BB18" s="25">
        <v>112</v>
      </c>
      <c r="BC18" s="25">
        <v>176</v>
      </c>
      <c r="BD18" s="25">
        <v>181</v>
      </c>
      <c r="BE18" s="25">
        <v>144</v>
      </c>
      <c r="BF18" s="25">
        <v>197</v>
      </c>
      <c r="BG18" s="25">
        <v>241</v>
      </c>
      <c r="BH18" s="25">
        <v>222</v>
      </c>
      <c r="BI18" s="25">
        <v>227</v>
      </c>
      <c r="BJ18" s="25">
        <v>105</v>
      </c>
      <c r="BK18" s="25">
        <v>177</v>
      </c>
      <c r="BL18" s="25">
        <v>189</v>
      </c>
      <c r="BM18" s="25">
        <v>185</v>
      </c>
      <c r="BN18" s="25">
        <v>116</v>
      </c>
      <c r="BO18" s="25">
        <v>193</v>
      </c>
      <c r="BP18" s="25">
        <v>153</v>
      </c>
      <c r="BQ18" s="25">
        <v>196</v>
      </c>
      <c r="BR18" s="25">
        <v>163</v>
      </c>
      <c r="BS18" s="25">
        <v>259</v>
      </c>
      <c r="BT18" s="25">
        <v>218</v>
      </c>
      <c r="BU18" s="25">
        <v>260</v>
      </c>
      <c r="BV18" s="25">
        <v>157</v>
      </c>
      <c r="BW18" s="25">
        <v>181</v>
      </c>
      <c r="BX18" s="25">
        <v>211</v>
      </c>
    </row>
    <row r="19" spans="3:78" ht="17.149999999999999" customHeight="1" thickBot="1" x14ac:dyDescent="0.35">
      <c r="C19" s="36" t="s">
        <v>125</v>
      </c>
      <c r="D19" s="25">
        <v>19</v>
      </c>
      <c r="E19" s="25">
        <v>10</v>
      </c>
      <c r="F19" s="25">
        <v>10</v>
      </c>
      <c r="G19" s="25">
        <v>14</v>
      </c>
      <c r="H19" s="25">
        <v>23</v>
      </c>
      <c r="I19" s="25">
        <v>30</v>
      </c>
      <c r="J19" s="25">
        <v>12</v>
      </c>
      <c r="K19" s="25">
        <v>60</v>
      </c>
      <c r="L19" s="25">
        <v>32</v>
      </c>
      <c r="M19" s="25">
        <v>52</v>
      </c>
      <c r="N19" s="25">
        <v>25</v>
      </c>
      <c r="O19" s="25">
        <v>50</v>
      </c>
      <c r="P19" s="25">
        <v>31</v>
      </c>
      <c r="Q19" s="25">
        <v>37</v>
      </c>
      <c r="R19" s="25">
        <v>31</v>
      </c>
      <c r="S19" s="25">
        <v>56</v>
      </c>
      <c r="T19" s="25">
        <v>64</v>
      </c>
      <c r="U19" s="25">
        <v>56</v>
      </c>
      <c r="V19" s="25">
        <v>29</v>
      </c>
      <c r="W19" s="25">
        <v>48</v>
      </c>
      <c r="X19" s="25">
        <v>64</v>
      </c>
      <c r="Y19" s="25">
        <v>54</v>
      </c>
      <c r="Z19" s="25">
        <v>36</v>
      </c>
      <c r="AA19" s="25">
        <v>42</v>
      </c>
      <c r="AB19" s="25">
        <v>42</v>
      </c>
      <c r="AC19" s="25">
        <v>52</v>
      </c>
      <c r="AD19" s="25">
        <v>38</v>
      </c>
      <c r="AE19" s="25">
        <v>54</v>
      </c>
      <c r="AF19" s="25">
        <v>50</v>
      </c>
      <c r="AG19" s="25">
        <v>59</v>
      </c>
      <c r="AH19" s="25">
        <v>31</v>
      </c>
      <c r="AI19" s="25">
        <v>54</v>
      </c>
      <c r="AJ19" s="25">
        <v>57</v>
      </c>
      <c r="AK19" s="25">
        <v>67</v>
      </c>
      <c r="AL19" s="25">
        <v>61</v>
      </c>
      <c r="AM19" s="25">
        <v>65</v>
      </c>
      <c r="AN19" s="25">
        <v>70</v>
      </c>
      <c r="AO19" s="25">
        <v>77</v>
      </c>
      <c r="AP19" s="25">
        <v>34</v>
      </c>
      <c r="AQ19" s="25">
        <v>68</v>
      </c>
      <c r="AR19" s="25">
        <v>60</v>
      </c>
      <c r="AS19" s="25">
        <v>64</v>
      </c>
      <c r="AT19" s="25">
        <v>40</v>
      </c>
      <c r="AU19" s="25">
        <v>82</v>
      </c>
      <c r="AV19" s="25">
        <v>68</v>
      </c>
      <c r="AW19" s="25">
        <v>88</v>
      </c>
      <c r="AX19" s="25">
        <v>53</v>
      </c>
      <c r="AY19" s="25">
        <v>70</v>
      </c>
      <c r="AZ19" s="25">
        <v>81</v>
      </c>
      <c r="BA19" s="25">
        <v>94</v>
      </c>
      <c r="BB19" s="25">
        <v>48</v>
      </c>
      <c r="BC19" s="25">
        <v>76</v>
      </c>
      <c r="BD19" s="25">
        <v>65</v>
      </c>
      <c r="BE19" s="25">
        <v>46</v>
      </c>
      <c r="BF19" s="25">
        <v>82</v>
      </c>
      <c r="BG19" s="25">
        <v>86</v>
      </c>
      <c r="BH19" s="25">
        <v>98</v>
      </c>
      <c r="BI19" s="25">
        <v>108</v>
      </c>
      <c r="BJ19" s="25">
        <v>81</v>
      </c>
      <c r="BK19" s="25">
        <v>103</v>
      </c>
      <c r="BL19" s="25">
        <v>79</v>
      </c>
      <c r="BM19" s="25">
        <v>76</v>
      </c>
      <c r="BN19" s="25">
        <v>49</v>
      </c>
      <c r="BO19" s="25">
        <v>90</v>
      </c>
      <c r="BP19" s="25">
        <v>121</v>
      </c>
      <c r="BQ19" s="25">
        <v>96</v>
      </c>
      <c r="BR19" s="25">
        <v>41</v>
      </c>
      <c r="BS19" s="25">
        <v>105</v>
      </c>
      <c r="BT19" s="25">
        <v>133</v>
      </c>
      <c r="BU19" s="25">
        <v>151</v>
      </c>
      <c r="BV19" s="25">
        <v>62</v>
      </c>
      <c r="BW19" s="25">
        <v>88</v>
      </c>
      <c r="BX19" s="25">
        <v>90</v>
      </c>
    </row>
    <row r="20" spans="3:78" ht="17.149999999999999" customHeight="1" thickBot="1" x14ac:dyDescent="0.35">
      <c r="C20" s="36" t="s">
        <v>126</v>
      </c>
      <c r="D20" s="25">
        <v>82</v>
      </c>
      <c r="E20" s="25">
        <v>95</v>
      </c>
      <c r="F20" s="25">
        <v>57</v>
      </c>
      <c r="G20" s="25">
        <v>80</v>
      </c>
      <c r="H20" s="25">
        <v>95</v>
      </c>
      <c r="I20" s="25">
        <v>106</v>
      </c>
      <c r="J20" s="25">
        <v>93</v>
      </c>
      <c r="K20" s="25">
        <v>112</v>
      </c>
      <c r="L20" s="25">
        <v>120</v>
      </c>
      <c r="M20" s="25">
        <v>147</v>
      </c>
      <c r="N20" s="25">
        <v>84</v>
      </c>
      <c r="O20" s="25">
        <v>137</v>
      </c>
      <c r="P20" s="25">
        <v>124</v>
      </c>
      <c r="Q20" s="25">
        <v>134</v>
      </c>
      <c r="R20" s="25">
        <v>83</v>
      </c>
      <c r="S20" s="25">
        <v>136</v>
      </c>
      <c r="T20" s="25">
        <v>149</v>
      </c>
      <c r="U20" s="25">
        <v>145</v>
      </c>
      <c r="V20" s="25">
        <v>101</v>
      </c>
      <c r="W20" s="25">
        <v>190</v>
      </c>
      <c r="X20" s="25">
        <v>157</v>
      </c>
      <c r="Y20" s="25">
        <v>125</v>
      </c>
      <c r="Z20" s="25">
        <v>85</v>
      </c>
      <c r="AA20" s="25">
        <v>125</v>
      </c>
      <c r="AB20" s="25">
        <v>152</v>
      </c>
      <c r="AC20" s="25">
        <v>172</v>
      </c>
      <c r="AD20" s="25">
        <v>125</v>
      </c>
      <c r="AE20" s="25">
        <v>201</v>
      </c>
      <c r="AF20" s="25">
        <v>179</v>
      </c>
      <c r="AG20" s="25">
        <v>219</v>
      </c>
      <c r="AH20" s="25">
        <v>146</v>
      </c>
      <c r="AI20" s="25">
        <v>230</v>
      </c>
      <c r="AJ20" s="25">
        <v>194</v>
      </c>
      <c r="AK20" s="25">
        <v>206</v>
      </c>
      <c r="AL20" s="25">
        <v>156</v>
      </c>
      <c r="AM20" s="25">
        <v>226</v>
      </c>
      <c r="AN20" s="25">
        <v>249</v>
      </c>
      <c r="AO20" s="25">
        <v>286</v>
      </c>
      <c r="AP20" s="25">
        <v>161</v>
      </c>
      <c r="AQ20" s="25">
        <v>230</v>
      </c>
      <c r="AR20" s="25">
        <v>253</v>
      </c>
      <c r="AS20" s="25">
        <v>291</v>
      </c>
      <c r="AT20" s="25">
        <v>154</v>
      </c>
      <c r="AU20" s="25">
        <v>230</v>
      </c>
      <c r="AV20" s="25">
        <v>242</v>
      </c>
      <c r="AW20" s="25">
        <v>233</v>
      </c>
      <c r="AX20" s="25">
        <v>162</v>
      </c>
      <c r="AY20" s="25">
        <v>232</v>
      </c>
      <c r="AZ20" s="25">
        <v>226</v>
      </c>
      <c r="BA20" s="25">
        <v>217</v>
      </c>
      <c r="BB20" s="25">
        <v>167</v>
      </c>
      <c r="BC20" s="25">
        <v>264</v>
      </c>
      <c r="BD20" s="25">
        <v>227</v>
      </c>
      <c r="BE20" s="25">
        <v>116</v>
      </c>
      <c r="BF20" s="25">
        <v>220</v>
      </c>
      <c r="BG20" s="25">
        <v>297</v>
      </c>
      <c r="BH20" s="25">
        <v>312</v>
      </c>
      <c r="BI20" s="25">
        <v>270</v>
      </c>
      <c r="BJ20" s="25">
        <v>190</v>
      </c>
      <c r="BK20" s="25">
        <v>236</v>
      </c>
      <c r="BL20" s="25">
        <v>264</v>
      </c>
      <c r="BM20" s="25">
        <v>260</v>
      </c>
      <c r="BN20" s="25">
        <v>164</v>
      </c>
      <c r="BO20" s="25">
        <v>200</v>
      </c>
      <c r="BP20" s="25">
        <v>190</v>
      </c>
      <c r="BQ20" s="25">
        <v>236</v>
      </c>
      <c r="BR20" s="25">
        <v>163</v>
      </c>
      <c r="BS20" s="25">
        <v>199</v>
      </c>
      <c r="BT20" s="25">
        <v>195</v>
      </c>
      <c r="BU20" s="25">
        <v>225</v>
      </c>
      <c r="BV20" s="25">
        <v>191</v>
      </c>
      <c r="BW20" s="25">
        <v>227</v>
      </c>
      <c r="BX20" s="25">
        <v>218</v>
      </c>
    </row>
    <row r="21" spans="3:78" ht="17.149999999999999" customHeight="1" thickBot="1" x14ac:dyDescent="0.35">
      <c r="C21" s="36" t="s">
        <v>127</v>
      </c>
      <c r="D21" s="25">
        <v>8</v>
      </c>
      <c r="E21" s="25">
        <v>5</v>
      </c>
      <c r="F21" s="25">
        <v>7</v>
      </c>
      <c r="G21" s="25">
        <v>4</v>
      </c>
      <c r="H21" s="25">
        <v>3</v>
      </c>
      <c r="I21" s="25">
        <v>8</v>
      </c>
      <c r="J21" s="25">
        <v>4</v>
      </c>
      <c r="K21" s="25">
        <v>8</v>
      </c>
      <c r="L21" s="25">
        <v>1</v>
      </c>
      <c r="M21" s="25">
        <v>0</v>
      </c>
      <c r="N21" s="25">
        <v>0</v>
      </c>
      <c r="O21" s="25">
        <v>4</v>
      </c>
      <c r="P21" s="25">
        <v>5</v>
      </c>
      <c r="Q21" s="25">
        <v>3</v>
      </c>
      <c r="R21" s="25">
        <v>2</v>
      </c>
      <c r="S21" s="25">
        <v>2</v>
      </c>
      <c r="T21" s="25">
        <v>8</v>
      </c>
      <c r="U21" s="25">
        <v>3</v>
      </c>
      <c r="V21" s="25">
        <v>7</v>
      </c>
      <c r="W21" s="25">
        <v>2</v>
      </c>
      <c r="X21" s="25">
        <v>4</v>
      </c>
      <c r="Y21" s="25">
        <v>4</v>
      </c>
      <c r="Z21" s="25">
        <v>2</v>
      </c>
      <c r="AA21" s="25">
        <v>3</v>
      </c>
      <c r="AB21" s="25">
        <v>3</v>
      </c>
      <c r="AC21" s="25">
        <v>4</v>
      </c>
      <c r="AD21" s="25">
        <v>1</v>
      </c>
      <c r="AE21" s="25">
        <v>5</v>
      </c>
      <c r="AF21" s="25">
        <v>2</v>
      </c>
      <c r="AG21" s="25">
        <v>9</v>
      </c>
      <c r="AH21" s="25">
        <v>4</v>
      </c>
      <c r="AI21" s="25">
        <v>7</v>
      </c>
      <c r="AJ21" s="25">
        <v>17</v>
      </c>
      <c r="AK21" s="25">
        <v>21</v>
      </c>
      <c r="AL21" s="25">
        <v>11</v>
      </c>
      <c r="AM21" s="25">
        <v>13</v>
      </c>
      <c r="AN21" s="25">
        <v>15</v>
      </c>
      <c r="AO21" s="25">
        <v>24</v>
      </c>
      <c r="AP21" s="25">
        <v>20</v>
      </c>
      <c r="AQ21" s="25">
        <v>20</v>
      </c>
      <c r="AR21" s="25">
        <v>30</v>
      </c>
      <c r="AS21" s="25">
        <v>28</v>
      </c>
      <c r="AT21" s="25">
        <v>11</v>
      </c>
      <c r="AU21" s="25">
        <v>20</v>
      </c>
      <c r="AV21" s="25">
        <v>23</v>
      </c>
      <c r="AW21" s="25">
        <v>14</v>
      </c>
      <c r="AX21" s="25">
        <v>12</v>
      </c>
      <c r="AY21" s="25">
        <v>29</v>
      </c>
      <c r="AZ21" s="25">
        <v>34</v>
      </c>
      <c r="BA21" s="25">
        <v>34</v>
      </c>
      <c r="BB21" s="25">
        <v>17</v>
      </c>
      <c r="BC21" s="25">
        <v>29</v>
      </c>
      <c r="BD21" s="25">
        <v>20</v>
      </c>
      <c r="BE21" s="25">
        <v>6</v>
      </c>
      <c r="BF21" s="25">
        <v>23</v>
      </c>
      <c r="BG21" s="25">
        <v>34</v>
      </c>
      <c r="BH21" s="25">
        <v>23</v>
      </c>
      <c r="BI21" s="25">
        <v>26</v>
      </c>
      <c r="BJ21" s="25">
        <v>26</v>
      </c>
      <c r="BK21" s="25">
        <v>25</v>
      </c>
      <c r="BL21" s="25">
        <v>26</v>
      </c>
      <c r="BM21" s="25">
        <v>27</v>
      </c>
      <c r="BN21" s="25">
        <v>15</v>
      </c>
      <c r="BO21" s="25">
        <v>29</v>
      </c>
      <c r="BP21" s="25">
        <v>16</v>
      </c>
      <c r="BQ21" s="25">
        <v>45</v>
      </c>
      <c r="BR21" s="25">
        <v>40</v>
      </c>
      <c r="BS21" s="25">
        <v>27</v>
      </c>
      <c r="BT21" s="25">
        <v>24</v>
      </c>
      <c r="BU21" s="25">
        <v>24</v>
      </c>
      <c r="BV21" s="25">
        <v>20</v>
      </c>
      <c r="BW21" s="25">
        <v>25</v>
      </c>
      <c r="BX21" s="25">
        <v>30</v>
      </c>
    </row>
    <row r="22" spans="3:78" ht="17.149999999999999" customHeight="1" thickBot="1" x14ac:dyDescent="0.35">
      <c r="C22" s="37" t="s">
        <v>128</v>
      </c>
      <c r="D22" s="39">
        <f>SUM(D5:D21)</f>
        <v>1460</v>
      </c>
      <c r="E22" s="39">
        <f t="shared" ref="E22:AB22" si="0">SUM(E5:E21)</f>
        <v>1505</v>
      </c>
      <c r="F22" s="39">
        <f t="shared" si="0"/>
        <v>1111</v>
      </c>
      <c r="G22" s="40">
        <f t="shared" si="0"/>
        <v>1458</v>
      </c>
      <c r="H22" s="39">
        <f t="shared" si="0"/>
        <v>1473</v>
      </c>
      <c r="I22" s="39">
        <f t="shared" si="0"/>
        <v>1704</v>
      </c>
      <c r="J22" s="39">
        <f t="shared" si="0"/>
        <v>1270</v>
      </c>
      <c r="K22" s="40">
        <f t="shared" si="0"/>
        <v>1657</v>
      </c>
      <c r="L22" s="39">
        <f t="shared" si="0"/>
        <v>1659</v>
      </c>
      <c r="M22" s="39">
        <f t="shared" si="0"/>
        <v>1869</v>
      </c>
      <c r="N22" s="39">
        <f t="shared" si="0"/>
        <v>1428</v>
      </c>
      <c r="O22" s="40">
        <f t="shared" si="0"/>
        <v>2036</v>
      </c>
      <c r="P22" s="39">
        <f t="shared" si="0"/>
        <v>2203</v>
      </c>
      <c r="Q22" s="39">
        <f t="shared" si="0"/>
        <v>2450</v>
      </c>
      <c r="R22" s="39">
        <f t="shared" si="0"/>
        <v>1756</v>
      </c>
      <c r="S22" s="40">
        <f t="shared" si="0"/>
        <v>2608</v>
      </c>
      <c r="T22" s="39">
        <f t="shared" si="0"/>
        <v>2666</v>
      </c>
      <c r="U22" s="39">
        <f t="shared" si="0"/>
        <v>2758</v>
      </c>
      <c r="V22" s="39">
        <f t="shared" si="0"/>
        <v>2021</v>
      </c>
      <c r="W22" s="40">
        <f t="shared" si="0"/>
        <v>2769</v>
      </c>
      <c r="X22" s="39">
        <f t="shared" si="0"/>
        <v>3057</v>
      </c>
      <c r="Y22" s="39">
        <f t="shared" si="0"/>
        <v>3195</v>
      </c>
      <c r="Z22" s="39">
        <f t="shared" si="0"/>
        <v>2383</v>
      </c>
      <c r="AA22" s="40">
        <f t="shared" si="0"/>
        <v>3383</v>
      </c>
      <c r="AB22" s="39">
        <f t="shared" si="0"/>
        <v>3285</v>
      </c>
      <c r="AC22" s="39">
        <f t="shared" ref="AC22:AH22" si="1">SUM(AC5:AC21)</f>
        <v>3701</v>
      </c>
      <c r="AD22" s="39">
        <f t="shared" si="1"/>
        <v>2859</v>
      </c>
      <c r="AE22" s="40">
        <f t="shared" si="1"/>
        <v>4004</v>
      </c>
      <c r="AF22" s="39">
        <f t="shared" si="1"/>
        <v>4173</v>
      </c>
      <c r="AG22" s="39">
        <f t="shared" si="1"/>
        <v>4203</v>
      </c>
      <c r="AH22" s="39">
        <f t="shared" si="1"/>
        <v>3471</v>
      </c>
      <c r="AI22" s="40">
        <f t="shared" ref="AI22:AN22" si="2">SUM(AI5:AI21)</f>
        <v>4655</v>
      </c>
      <c r="AJ22" s="39">
        <f t="shared" si="2"/>
        <v>4724</v>
      </c>
      <c r="AK22" s="39">
        <f t="shared" si="2"/>
        <v>4852</v>
      </c>
      <c r="AL22" s="39">
        <f t="shared" si="2"/>
        <v>3684</v>
      </c>
      <c r="AM22" s="40">
        <f t="shared" si="2"/>
        <v>4672</v>
      </c>
      <c r="AN22" s="39">
        <f t="shared" si="2"/>
        <v>4468</v>
      </c>
      <c r="AO22" s="39">
        <f t="shared" ref="AO22:AT22" si="3">SUM(AO5:AO21)</f>
        <v>5382</v>
      </c>
      <c r="AP22" s="39">
        <f t="shared" si="3"/>
        <v>3622</v>
      </c>
      <c r="AQ22" s="40">
        <f t="shared" si="3"/>
        <v>4753</v>
      </c>
      <c r="AR22" s="39">
        <f t="shared" si="3"/>
        <v>5030</v>
      </c>
      <c r="AS22" s="39">
        <f t="shared" si="3"/>
        <v>5094</v>
      </c>
      <c r="AT22" s="39">
        <f t="shared" si="3"/>
        <v>3417</v>
      </c>
      <c r="AU22" s="40">
        <f t="shared" ref="AU22:AZ22" si="4">SUM(AU5:AU21)</f>
        <v>4951</v>
      </c>
      <c r="AV22" s="39">
        <f t="shared" si="4"/>
        <v>4998</v>
      </c>
      <c r="AW22" s="39">
        <f t="shared" si="4"/>
        <v>5420</v>
      </c>
      <c r="AX22" s="39">
        <f t="shared" si="4"/>
        <v>3793</v>
      </c>
      <c r="AY22" s="40">
        <f t="shared" si="4"/>
        <v>5070</v>
      </c>
      <c r="AZ22" s="39">
        <f t="shared" si="4"/>
        <v>5285</v>
      </c>
      <c r="BA22" s="39">
        <f t="shared" ref="BA22:BF22" si="5">SUM(BA5:BA21)</f>
        <v>5380</v>
      </c>
      <c r="BB22" s="39">
        <f t="shared" si="5"/>
        <v>3782</v>
      </c>
      <c r="BC22" s="39">
        <f t="shared" si="5"/>
        <v>5269</v>
      </c>
      <c r="BD22" s="39">
        <f t="shared" si="5"/>
        <v>4809</v>
      </c>
      <c r="BE22" s="39">
        <f t="shared" si="5"/>
        <v>3542</v>
      </c>
      <c r="BF22" s="39">
        <f t="shared" si="5"/>
        <v>5930</v>
      </c>
      <c r="BG22" s="39">
        <f t="shared" ref="BG22:BL22" si="6">SUM(BG5:BG21)</f>
        <v>6955</v>
      </c>
      <c r="BH22" s="39">
        <f t="shared" si="6"/>
        <v>6456</v>
      </c>
      <c r="BI22" s="39">
        <f t="shared" si="6"/>
        <v>7080</v>
      </c>
      <c r="BJ22" s="39">
        <f t="shared" si="6"/>
        <v>4810</v>
      </c>
      <c r="BK22" s="39">
        <f t="shared" si="6"/>
        <v>5686</v>
      </c>
      <c r="BL22" s="39">
        <f t="shared" si="6"/>
        <v>5888</v>
      </c>
      <c r="BM22" s="39">
        <f>SUM(BM5:BM21)</f>
        <v>5919</v>
      </c>
      <c r="BN22" s="39">
        <v>4443</v>
      </c>
      <c r="BO22" s="39">
        <v>5827</v>
      </c>
      <c r="BP22" s="39">
        <f>SUM(BP5:BP21)</f>
        <v>5382</v>
      </c>
      <c r="BQ22" s="39">
        <f>SUM(BQ5:BQ21)</f>
        <v>6202</v>
      </c>
      <c r="BR22" s="39">
        <f>SUM(BR5:BR21)</f>
        <v>4664</v>
      </c>
      <c r="BS22" s="39">
        <f>SUM(BS5:BS21)</f>
        <v>6025</v>
      </c>
      <c r="BT22" s="39">
        <v>5911</v>
      </c>
      <c r="BU22" s="39">
        <v>6473</v>
      </c>
      <c r="BV22" s="39">
        <v>4681</v>
      </c>
      <c r="BW22" s="39">
        <v>6079</v>
      </c>
      <c r="BX22" s="39">
        <v>5893</v>
      </c>
    </row>
    <row r="23" spans="3:78" x14ac:dyDescent="0.3">
      <c r="BJ23" s="57"/>
    </row>
    <row r="24" spans="3:78" ht="14" thickBot="1" x14ac:dyDescent="0.35">
      <c r="BZ24" s="25"/>
    </row>
    <row r="25" spans="3:78" ht="39" customHeight="1" x14ac:dyDescent="0.3">
      <c r="C25" s="13"/>
      <c r="D25" s="23" t="s">
        <v>229</v>
      </c>
      <c r="E25" s="23" t="s">
        <v>230</v>
      </c>
      <c r="F25" s="23" t="s">
        <v>231</v>
      </c>
      <c r="G25" s="41" t="s">
        <v>232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</row>
    <row r="26" spans="3:78" ht="17.149999999999999" customHeight="1" thickBot="1" x14ac:dyDescent="0.35">
      <c r="C26" s="36" t="s">
        <v>111</v>
      </c>
      <c r="D26" s="49">
        <f t="shared" ref="D26:X26" si="7">+(H5-D5)/D5</f>
        <v>0.11538461538461539</v>
      </c>
      <c r="E26" s="49">
        <f t="shared" si="7"/>
        <v>8.5714285714285715E-2</v>
      </c>
      <c r="F26" s="49">
        <f t="shared" si="7"/>
        <v>0.21656050955414013</v>
      </c>
      <c r="G26" s="49">
        <f t="shared" si="7"/>
        <v>0.22631578947368422</v>
      </c>
      <c r="H26" s="49">
        <f t="shared" si="7"/>
        <v>0.15517241379310345</v>
      </c>
      <c r="I26" s="49">
        <f t="shared" si="7"/>
        <v>0.13596491228070176</v>
      </c>
      <c r="J26" s="49">
        <f t="shared" si="7"/>
        <v>9.947643979057591E-2</v>
      </c>
      <c r="K26" s="49">
        <f t="shared" si="7"/>
        <v>0.21888412017167383</v>
      </c>
      <c r="L26" s="49">
        <f t="shared" si="7"/>
        <v>0.12313432835820895</v>
      </c>
      <c r="M26" s="49">
        <f t="shared" si="7"/>
        <v>0.54440154440154442</v>
      </c>
      <c r="N26" s="49">
        <f t="shared" si="7"/>
        <v>0.13333333333333333</v>
      </c>
      <c r="O26" s="49">
        <f t="shared" si="7"/>
        <v>0.45774647887323944</v>
      </c>
      <c r="P26" s="49">
        <f t="shared" si="7"/>
        <v>0.28239202657807311</v>
      </c>
      <c r="Q26" s="49">
        <f t="shared" si="7"/>
        <v>-2.5000000000000001E-3</v>
      </c>
      <c r="R26" s="49">
        <f t="shared" si="7"/>
        <v>0.25630252100840334</v>
      </c>
      <c r="S26" s="49">
        <f t="shared" si="7"/>
        <v>7.0048309178743967E-2</v>
      </c>
      <c r="T26" s="49">
        <f t="shared" si="7"/>
        <v>0.15544041450777202</v>
      </c>
      <c r="U26" s="49">
        <f t="shared" si="7"/>
        <v>0.32330827067669171</v>
      </c>
      <c r="V26" s="49">
        <f t="shared" si="7"/>
        <v>0.24080267558528429</v>
      </c>
      <c r="W26" s="49">
        <f t="shared" si="7"/>
        <v>0.24830699774266365</v>
      </c>
      <c r="X26" s="49">
        <f t="shared" si="7"/>
        <v>0.2623318385650224</v>
      </c>
      <c r="Y26" s="49">
        <f t="shared" ref="Y26:AP41" si="8">+(AC5-Y5)/Y5</f>
        <v>0.23674242424242425</v>
      </c>
      <c r="Z26" s="49">
        <f t="shared" si="8"/>
        <v>0.32614555256064692</v>
      </c>
      <c r="AA26" s="49">
        <f t="shared" si="8"/>
        <v>0.29656419529837252</v>
      </c>
      <c r="AB26" s="49">
        <f t="shared" si="8"/>
        <v>0.37833037300177619</v>
      </c>
      <c r="AC26" s="49">
        <f t="shared" si="8"/>
        <v>0.11638591117917305</v>
      </c>
      <c r="AD26" s="49">
        <f t="shared" si="8"/>
        <v>0.26626016260162599</v>
      </c>
      <c r="AE26" s="49">
        <f t="shared" si="8"/>
        <v>0.26220362622036264</v>
      </c>
      <c r="AF26" s="49">
        <f t="shared" si="8"/>
        <v>0.24742268041237114</v>
      </c>
      <c r="AG26" s="49">
        <f t="shared" si="8"/>
        <v>0.31550068587105623</v>
      </c>
      <c r="AH26" s="49">
        <f t="shared" si="8"/>
        <v>0.15409309791332262</v>
      </c>
      <c r="AI26" s="49">
        <f t="shared" si="8"/>
        <v>-8.8397790055248615E-2</v>
      </c>
      <c r="AJ26" s="49">
        <f t="shared" si="8"/>
        <v>-0.15289256198347106</v>
      </c>
      <c r="AK26" s="49">
        <f t="shared" si="8"/>
        <v>1.6684045881126174E-2</v>
      </c>
      <c r="AL26" s="49">
        <f t="shared" si="8"/>
        <v>-0.13073713490959665</v>
      </c>
      <c r="AM26" s="49">
        <f t="shared" si="8"/>
        <v>7.2727272727272727E-3</v>
      </c>
      <c r="AN26" s="49">
        <f t="shared" si="8"/>
        <v>0.11707317073170732</v>
      </c>
      <c r="AO26" s="49">
        <f t="shared" si="8"/>
        <v>-7.4871794871794878E-2</v>
      </c>
      <c r="AP26" s="49">
        <f t="shared" si="8"/>
        <v>-7.5200000000000003E-2</v>
      </c>
      <c r="AQ26" s="49">
        <f t="shared" ref="AQ26:BL41" si="9">+(AU5-AQ5)/AQ5</f>
        <v>8.3032490974729242E-2</v>
      </c>
      <c r="AR26" s="49">
        <f t="shared" si="9"/>
        <v>1.4192139737991267E-2</v>
      </c>
      <c r="AS26" s="49">
        <f t="shared" si="9"/>
        <v>9.8669623059866957E-2</v>
      </c>
      <c r="AT26" s="49">
        <f t="shared" si="9"/>
        <v>0.38235294117647056</v>
      </c>
      <c r="AU26" s="49">
        <f t="shared" si="9"/>
        <v>8.2222222222222224E-2</v>
      </c>
      <c r="AV26" s="49">
        <f t="shared" si="9"/>
        <v>0.16361679224973089</v>
      </c>
      <c r="AW26" s="49">
        <f t="shared" si="9"/>
        <v>5.8526740665993948E-2</v>
      </c>
      <c r="AX26" s="49">
        <f t="shared" si="9"/>
        <v>-6.3829787234042548E-2</v>
      </c>
      <c r="AY26" s="49">
        <f t="shared" si="9"/>
        <v>6.3655030800821355E-2</v>
      </c>
      <c r="AZ26" s="49">
        <f t="shared" si="9"/>
        <v>-0.1026827012025902</v>
      </c>
      <c r="BA26" s="49">
        <f t="shared" si="9"/>
        <v>-0.18303145853193517</v>
      </c>
      <c r="BB26" s="49">
        <f t="shared" si="9"/>
        <v>0.79679144385026734</v>
      </c>
      <c r="BC26" s="49">
        <f t="shared" si="9"/>
        <v>0.50289575289575295</v>
      </c>
      <c r="BD26" s="49">
        <f t="shared" si="9"/>
        <v>0.5525773195876289</v>
      </c>
      <c r="BE26" s="49">
        <f t="shared" si="9"/>
        <v>0.92415402567094518</v>
      </c>
      <c r="BF26" s="49">
        <f t="shared" si="9"/>
        <v>-0.18080357142857142</v>
      </c>
      <c r="BG26" s="49">
        <f t="shared" si="9"/>
        <v>-0.1920359666024406</v>
      </c>
      <c r="BH26" s="49">
        <f t="shared" si="9"/>
        <v>-0.10292164674634795</v>
      </c>
      <c r="BI26" s="49">
        <f t="shared" si="9"/>
        <v>-0.19041843541540326</v>
      </c>
      <c r="BJ26" s="49">
        <f t="shared" si="9"/>
        <v>-7.3569482288828342E-2</v>
      </c>
      <c r="BK26" s="49">
        <f t="shared" si="9"/>
        <v>1.7488076311605722E-2</v>
      </c>
      <c r="BL26" s="49">
        <f t="shared" si="9"/>
        <v>-2.7387120651369355E-2</v>
      </c>
      <c r="BM26" s="49">
        <f t="shared" ref="BM26:BP43" si="10">+(BQ5-BM5)/BM5</f>
        <v>-7.7902621722846441E-2</v>
      </c>
      <c r="BN26" s="49">
        <f t="shared" si="10"/>
        <v>-1.9607843137254902E-2</v>
      </c>
      <c r="BO26" s="49">
        <f t="shared" si="10"/>
        <v>-7.8125000000000004E-4</v>
      </c>
      <c r="BP26" s="49">
        <f t="shared" si="10"/>
        <v>-4.4140030441400302E-2</v>
      </c>
    </row>
    <row r="27" spans="3:78" ht="17.149999999999999" customHeight="1" thickBot="1" x14ac:dyDescent="0.35">
      <c r="C27" s="36" t="s">
        <v>112</v>
      </c>
      <c r="D27" s="49">
        <f t="shared" ref="D27:D43" si="11">+(H6-D6)/D6</f>
        <v>-0.12195121951219512</v>
      </c>
      <c r="E27" s="49">
        <f t="shared" ref="E27:E43" si="12">+(I6-E6)/E6</f>
        <v>-0.26829268292682928</v>
      </c>
      <c r="F27" s="49">
        <f t="shared" ref="F27:F43" si="13">+(J6-F6)/F6</f>
        <v>-0.19047619047619047</v>
      </c>
      <c r="G27" s="49">
        <f t="shared" ref="G27:G43" si="14">+(K6-G6)/G6</f>
        <v>0.44444444444444442</v>
      </c>
      <c r="H27" s="49">
        <f t="shared" ref="H27:H43" si="15">+(L6-H6)/H6</f>
        <v>-8.3333333333333329E-2</v>
      </c>
      <c r="I27" s="49">
        <f t="shared" ref="I27:I43" si="16">+(M6-I6)/I6</f>
        <v>-0.23333333333333334</v>
      </c>
      <c r="J27" s="49">
        <f t="shared" ref="J27:J43" si="17">+(N6-J6)/J6</f>
        <v>-0.11764705882352941</v>
      </c>
      <c r="K27" s="49">
        <f t="shared" ref="K27:K43" si="18">+(O6-K6)/K6</f>
        <v>0.15384615384615385</v>
      </c>
      <c r="L27" s="49">
        <f t="shared" ref="L27:L43" si="19">+(P6-L6)/L6</f>
        <v>0.21212121212121213</v>
      </c>
      <c r="M27" s="49">
        <f t="shared" ref="M27:M43" si="20">+(Q6-M6)/M6</f>
        <v>0.47826086956521741</v>
      </c>
      <c r="N27" s="49">
        <f t="shared" ref="N27:N43" si="21">+(R6-N6)/N6</f>
        <v>0.53333333333333333</v>
      </c>
      <c r="O27" s="49">
        <f t="shared" ref="O27:O43" si="22">+(S6-O6)/O6</f>
        <v>0.2</v>
      </c>
      <c r="P27" s="49">
        <f t="shared" ref="P27:P43" si="23">+(T6-P6)/P6</f>
        <v>0.3</v>
      </c>
      <c r="Q27" s="49">
        <f t="shared" ref="Q27:Q43" si="24">+(U6-Q6)/Q6</f>
        <v>0.88235294117647056</v>
      </c>
      <c r="R27" s="49">
        <f t="shared" ref="R27:R43" si="25">+(V6-R6)/R6</f>
        <v>1</v>
      </c>
      <c r="S27" s="49">
        <f t="shared" ref="S27:S43" si="26">+(W6-S6)/S6</f>
        <v>0.75</v>
      </c>
      <c r="T27" s="49">
        <f t="shared" ref="T27:T43" si="27">+(X6-T6)/T6</f>
        <v>5.7692307692307696E-2</v>
      </c>
      <c r="U27" s="49">
        <f t="shared" ref="U27:U43" si="28">+(Y6-U6)/U6</f>
        <v>3.125E-2</v>
      </c>
      <c r="V27" s="49">
        <f t="shared" ref="V27:V43" si="29">+(Z6-V6)/V6</f>
        <v>-0.15217391304347827</v>
      </c>
      <c r="W27" s="49">
        <f t="shared" ref="W27:W43" si="30">+(AA6-W6)/W6</f>
        <v>-6.3492063492063489E-2</v>
      </c>
      <c r="X27" s="49">
        <f t="shared" ref="X27:X43" si="31">+(AB6-X6)/X6</f>
        <v>-1.8181818181818181E-2</v>
      </c>
      <c r="Y27" s="49">
        <f t="shared" ref="Y27:Y41" si="32">+(AC6-Y6)/Y6</f>
        <v>0.13636363636363635</v>
      </c>
      <c r="Z27" s="49">
        <f t="shared" ref="Z27:Z43" si="33">+(AD6-Z6)/Z6</f>
        <v>1</v>
      </c>
      <c r="AA27" s="49">
        <f t="shared" ref="AA27:AA41" si="34">+(AE6-AA6)/AA6</f>
        <v>8.4745762711864403E-2</v>
      </c>
      <c r="AB27" s="49">
        <f t="shared" ref="AB27:AB43" si="35">+(AF6-AB6)/AB6</f>
        <v>0.22222222222222221</v>
      </c>
      <c r="AC27" s="49">
        <f t="shared" ref="AC27:AC43" si="36">+(AG6-AC6)/AC6</f>
        <v>-2.6666666666666668E-2</v>
      </c>
      <c r="AD27" s="49">
        <f t="shared" ref="AD27:AD43" si="37">+(AH6-AD6)/AD6</f>
        <v>-0.15384615384615385</v>
      </c>
      <c r="AE27" s="49">
        <f t="shared" ref="AE27:AE41" si="38">+(AI6-AE6)/AE6</f>
        <v>0.40625</v>
      </c>
      <c r="AF27" s="49">
        <f t="shared" ref="AF27:AF43" si="39">+(AJ6-AF6)/AF6</f>
        <v>0.24242424242424243</v>
      </c>
      <c r="AG27" s="49">
        <f t="shared" ref="AG27:AG41" si="40">+(AK6-AG6)/AG6</f>
        <v>0.42465753424657532</v>
      </c>
      <c r="AH27" s="49">
        <f t="shared" ref="AH27:AH43" si="41">+(AL6-AH6)/AH6</f>
        <v>4.5454545454545456E-2</v>
      </c>
      <c r="AI27" s="49">
        <f t="shared" ref="AI27:AI41" si="42">+(AM6-AI6)/AI6</f>
        <v>-0.1111111111111111</v>
      </c>
      <c r="AJ27" s="49">
        <f t="shared" ref="AJ27:AP43" si="43">+(AN6-AJ6)/AJ6</f>
        <v>6.097560975609756E-2</v>
      </c>
      <c r="AK27" s="49">
        <f t="shared" ref="AK27:AK41" si="44">+(AO6-AK6)/AK6</f>
        <v>3.8461538461538464E-2</v>
      </c>
      <c r="AL27" s="49">
        <f t="shared" si="8"/>
        <v>0.2318840579710145</v>
      </c>
      <c r="AM27" s="49">
        <f t="shared" si="8"/>
        <v>0.32500000000000001</v>
      </c>
      <c r="AN27" s="49">
        <f t="shared" si="8"/>
        <v>0.33333333333333331</v>
      </c>
      <c r="AO27" s="49">
        <f t="shared" si="8"/>
        <v>-4.6296296296296294E-2</v>
      </c>
      <c r="AP27" s="49">
        <f t="shared" si="8"/>
        <v>-0.11764705882352941</v>
      </c>
      <c r="AQ27" s="49">
        <f t="shared" ref="AQ27:AQ43" si="45">+(AU6-AQ6)/AQ6</f>
        <v>1.8867924528301886E-2</v>
      </c>
      <c r="AR27" s="49">
        <f t="shared" ref="AR27:AR43" si="46">+(AV6-AR6)/AR6</f>
        <v>-0.13793103448275862</v>
      </c>
      <c r="AS27" s="49">
        <f t="shared" ref="AS27:AS43" si="47">+(AW6-AS6)/AS6</f>
        <v>0.17475728155339806</v>
      </c>
      <c r="AT27" s="49">
        <f t="shared" ref="AT27:AT43" si="48">+(AX6-AT6)/AT6</f>
        <v>-0.46666666666666667</v>
      </c>
      <c r="AU27" s="49">
        <f t="shared" ref="AU27:AU43" si="49">+(AY6-AU6)/AU6</f>
        <v>7.407407407407407E-2</v>
      </c>
      <c r="AV27" s="49">
        <f t="shared" ref="AV27:BK43" si="50">+(AZ6-AV6)/AV6</f>
        <v>0.5</v>
      </c>
      <c r="AW27" s="49">
        <f t="shared" si="9"/>
        <v>-0.11570247933884298</v>
      </c>
      <c r="AX27" s="49">
        <f t="shared" si="9"/>
        <v>0.92500000000000004</v>
      </c>
      <c r="AY27" s="49">
        <f t="shared" si="9"/>
        <v>-2.5862068965517241E-2</v>
      </c>
      <c r="AZ27" s="49">
        <f t="shared" si="9"/>
        <v>-0.40666666666666668</v>
      </c>
      <c r="BA27" s="49">
        <f t="shared" si="9"/>
        <v>-0.3364485981308411</v>
      </c>
      <c r="BB27" s="49">
        <f t="shared" si="9"/>
        <v>0.27272727272727271</v>
      </c>
      <c r="BC27" s="49">
        <f t="shared" si="9"/>
        <v>0.13274336283185842</v>
      </c>
      <c r="BD27" s="49">
        <f t="shared" si="9"/>
        <v>0.34831460674157305</v>
      </c>
      <c r="BE27" s="49">
        <f t="shared" si="9"/>
        <v>0.971830985915493</v>
      </c>
      <c r="BF27" s="49">
        <f t="shared" si="9"/>
        <v>6.1224489795918366E-2</v>
      </c>
      <c r="BG27" s="49">
        <f t="shared" si="9"/>
        <v>-4.6875E-2</v>
      </c>
      <c r="BH27" s="49">
        <f t="shared" si="9"/>
        <v>-8.3333333333333329E-2</v>
      </c>
      <c r="BI27" s="49">
        <f t="shared" si="9"/>
        <v>-6.4285714285714279E-2</v>
      </c>
      <c r="BJ27" s="49">
        <f t="shared" si="9"/>
        <v>1.9230769230769232E-2</v>
      </c>
      <c r="BK27" s="49">
        <f t="shared" si="9"/>
        <v>-0.15573770491803279</v>
      </c>
      <c r="BL27" s="49">
        <f t="shared" si="9"/>
        <v>-0.17272727272727273</v>
      </c>
      <c r="BM27" s="49">
        <f t="shared" si="10"/>
        <v>0.10687022900763359</v>
      </c>
      <c r="BN27" s="49">
        <f t="shared" si="10"/>
        <v>-2.8301886792452831E-2</v>
      </c>
      <c r="BO27" s="49">
        <f t="shared" si="10"/>
        <v>0.13592233009708737</v>
      </c>
      <c r="BP27" s="49">
        <f t="shared" si="10"/>
        <v>0.24175824175824176</v>
      </c>
    </row>
    <row r="28" spans="3:78" ht="17.149999999999999" customHeight="1" thickBot="1" x14ac:dyDescent="0.35">
      <c r="C28" s="36" t="s">
        <v>113</v>
      </c>
      <c r="D28" s="49">
        <f t="shared" si="11"/>
        <v>-0.58620689655172409</v>
      </c>
      <c r="E28" s="49">
        <f t="shared" si="12"/>
        <v>0.47058823529411764</v>
      </c>
      <c r="F28" s="49">
        <f t="shared" si="13"/>
        <v>-0.26315789473684209</v>
      </c>
      <c r="G28" s="49">
        <f t="shared" si="14"/>
        <v>7.407407407407407E-2</v>
      </c>
      <c r="H28" s="49">
        <f t="shared" si="15"/>
        <v>0.66666666666666663</v>
      </c>
      <c r="I28" s="49">
        <f t="shared" si="16"/>
        <v>-0.24</v>
      </c>
      <c r="J28" s="49">
        <f t="shared" si="17"/>
        <v>0.8571428571428571</v>
      </c>
      <c r="K28" s="49">
        <f t="shared" si="18"/>
        <v>-0.17241379310344829</v>
      </c>
      <c r="L28" s="49">
        <f t="shared" si="19"/>
        <v>1.35</v>
      </c>
      <c r="M28" s="49">
        <f t="shared" si="20"/>
        <v>0.94736842105263153</v>
      </c>
      <c r="N28" s="49">
        <f t="shared" si="21"/>
        <v>-0.19230769230769232</v>
      </c>
      <c r="O28" s="49">
        <f t="shared" si="22"/>
        <v>0.875</v>
      </c>
      <c r="P28" s="49">
        <f t="shared" si="23"/>
        <v>0.21276595744680851</v>
      </c>
      <c r="Q28" s="49">
        <f t="shared" si="24"/>
        <v>0.21621621621621623</v>
      </c>
      <c r="R28" s="49">
        <f t="shared" si="25"/>
        <v>0.80952380952380953</v>
      </c>
      <c r="S28" s="49">
        <f t="shared" si="26"/>
        <v>8.8888888888888892E-2</v>
      </c>
      <c r="T28" s="49">
        <f t="shared" si="27"/>
        <v>-3.5087719298245612E-2</v>
      </c>
      <c r="U28" s="49">
        <f t="shared" si="28"/>
        <v>0.48888888888888887</v>
      </c>
      <c r="V28" s="49">
        <f t="shared" si="29"/>
        <v>0.44736842105263158</v>
      </c>
      <c r="W28" s="49">
        <f t="shared" si="30"/>
        <v>0.34693877551020408</v>
      </c>
      <c r="X28" s="49">
        <f t="shared" si="31"/>
        <v>0.32727272727272727</v>
      </c>
      <c r="Y28" s="49">
        <f t="shared" si="32"/>
        <v>5.9701492537313432E-2</v>
      </c>
      <c r="Z28" s="49">
        <f t="shared" si="33"/>
        <v>7.2727272727272724E-2</v>
      </c>
      <c r="AA28" s="49">
        <f t="shared" si="34"/>
        <v>0.2878787878787879</v>
      </c>
      <c r="AB28" s="49">
        <f t="shared" si="35"/>
        <v>0.1095890410958904</v>
      </c>
      <c r="AC28" s="49">
        <f t="shared" si="36"/>
        <v>0.21126760563380281</v>
      </c>
      <c r="AD28" s="49">
        <f t="shared" si="37"/>
        <v>-6.7796610169491525E-2</v>
      </c>
      <c r="AE28" s="49">
        <f t="shared" si="38"/>
        <v>0.37647058823529411</v>
      </c>
      <c r="AF28" s="49">
        <f t="shared" si="39"/>
        <v>0.38271604938271603</v>
      </c>
      <c r="AG28" s="49">
        <f t="shared" si="40"/>
        <v>0.29069767441860467</v>
      </c>
      <c r="AH28" s="49">
        <f t="shared" si="41"/>
        <v>0.45454545454545453</v>
      </c>
      <c r="AI28" s="49">
        <f t="shared" si="42"/>
        <v>-0.14529914529914531</v>
      </c>
      <c r="AJ28" s="49">
        <f t="shared" si="43"/>
        <v>-6.25E-2</v>
      </c>
      <c r="AK28" s="49">
        <f t="shared" si="44"/>
        <v>0.15315315315315314</v>
      </c>
      <c r="AL28" s="49">
        <f t="shared" si="8"/>
        <v>-0.1875</v>
      </c>
      <c r="AM28" s="49">
        <f t="shared" si="8"/>
        <v>0.24</v>
      </c>
      <c r="AN28" s="49">
        <f t="shared" si="8"/>
        <v>7.6190476190476197E-2</v>
      </c>
      <c r="AO28" s="49">
        <f t="shared" si="8"/>
        <v>-7.03125E-2</v>
      </c>
      <c r="AP28" s="49">
        <f t="shared" si="8"/>
        <v>-0.1076923076923077</v>
      </c>
      <c r="AQ28" s="49">
        <f t="shared" si="45"/>
        <v>-8.0645161290322578E-3</v>
      </c>
      <c r="AR28" s="49">
        <f t="shared" si="46"/>
        <v>-5.3097345132743362E-2</v>
      </c>
      <c r="AS28" s="49">
        <f t="shared" si="47"/>
        <v>-0.1092436974789916</v>
      </c>
      <c r="AT28" s="49">
        <f t="shared" si="48"/>
        <v>0.17241379310344829</v>
      </c>
      <c r="AU28" s="49">
        <f t="shared" si="49"/>
        <v>-3.2520325203252036E-2</v>
      </c>
      <c r="AV28" s="49">
        <f t="shared" si="50"/>
        <v>4.6728971962616821E-2</v>
      </c>
      <c r="AW28" s="49">
        <f t="shared" si="9"/>
        <v>0.32075471698113206</v>
      </c>
      <c r="AX28" s="49">
        <f t="shared" si="9"/>
        <v>-4.4117647058823532E-2</v>
      </c>
      <c r="AY28" s="49">
        <f t="shared" si="9"/>
        <v>-0.13445378151260504</v>
      </c>
      <c r="AZ28" s="49">
        <f t="shared" si="9"/>
        <v>-3.5714285714285712E-2</v>
      </c>
      <c r="BA28" s="49">
        <f t="shared" si="9"/>
        <v>-0.55714285714285716</v>
      </c>
      <c r="BB28" s="49">
        <f t="shared" si="9"/>
        <v>0.96923076923076923</v>
      </c>
      <c r="BC28" s="49">
        <f t="shared" si="9"/>
        <v>0.20388349514563106</v>
      </c>
      <c r="BD28" s="49">
        <f t="shared" si="9"/>
        <v>6.4814814814814811E-2</v>
      </c>
      <c r="BE28" s="49">
        <f t="shared" si="9"/>
        <v>0.88709677419354838</v>
      </c>
      <c r="BF28" s="49">
        <f t="shared" si="9"/>
        <v>-0.4140625</v>
      </c>
      <c r="BG28" s="49">
        <f t="shared" si="9"/>
        <v>-7.2580645161290328E-2</v>
      </c>
      <c r="BH28" s="49">
        <f t="shared" si="9"/>
        <v>1.7391304347826087E-2</v>
      </c>
      <c r="BI28" s="49">
        <f t="shared" si="9"/>
        <v>-5.128205128205128E-2</v>
      </c>
      <c r="BJ28" s="49">
        <f t="shared" si="9"/>
        <v>-2.6666666666666668E-2</v>
      </c>
      <c r="BK28" s="49">
        <f t="shared" si="9"/>
        <v>-0.17391304347826086</v>
      </c>
      <c r="BL28" s="49">
        <f t="shared" si="9"/>
        <v>-5.128205128205128E-2</v>
      </c>
      <c r="BM28" s="49">
        <f t="shared" si="10"/>
        <v>-0.24324324324324326</v>
      </c>
      <c r="BN28" s="49">
        <f t="shared" si="10"/>
        <v>0.24657534246575341</v>
      </c>
      <c r="BO28" s="49">
        <f t="shared" si="10"/>
        <v>0.35789473684210527</v>
      </c>
      <c r="BP28" s="49">
        <f t="shared" si="10"/>
        <v>-9.0090090090090086E-2</v>
      </c>
    </row>
    <row r="29" spans="3:78" ht="17.149999999999999" customHeight="1" thickBot="1" x14ac:dyDescent="0.35">
      <c r="C29" s="36" t="s">
        <v>114</v>
      </c>
      <c r="D29" s="49">
        <f t="shared" si="11"/>
        <v>-0.35416666666666669</v>
      </c>
      <c r="E29" s="49">
        <f t="shared" si="12"/>
        <v>-1.0752688172043012E-2</v>
      </c>
      <c r="F29" s="49">
        <f t="shared" si="13"/>
        <v>0.28846153846153844</v>
      </c>
      <c r="G29" s="49">
        <f t="shared" si="14"/>
        <v>6.8965517241379309E-2</v>
      </c>
      <c r="H29" s="49">
        <f t="shared" si="15"/>
        <v>0.45161290322580644</v>
      </c>
      <c r="I29" s="49">
        <f t="shared" si="16"/>
        <v>0</v>
      </c>
      <c r="J29" s="49">
        <f t="shared" si="17"/>
        <v>0.1044776119402985</v>
      </c>
      <c r="K29" s="49">
        <f t="shared" si="18"/>
        <v>0.20430107526881722</v>
      </c>
      <c r="L29" s="49">
        <f t="shared" si="19"/>
        <v>-4.4444444444444446E-2</v>
      </c>
      <c r="M29" s="49">
        <f t="shared" si="20"/>
        <v>0.10869565217391304</v>
      </c>
      <c r="N29" s="49">
        <f t="shared" si="21"/>
        <v>0.27027027027027029</v>
      </c>
      <c r="O29" s="49">
        <f t="shared" si="22"/>
        <v>-0.10714285714285714</v>
      </c>
      <c r="P29" s="49">
        <f t="shared" si="23"/>
        <v>0.38372093023255816</v>
      </c>
      <c r="Q29" s="49">
        <f t="shared" si="24"/>
        <v>0</v>
      </c>
      <c r="R29" s="49">
        <f t="shared" si="25"/>
        <v>-0.14893617021276595</v>
      </c>
      <c r="S29" s="49">
        <f t="shared" si="26"/>
        <v>0.03</v>
      </c>
      <c r="T29" s="49">
        <f t="shared" si="27"/>
        <v>-4.2016806722689079E-2</v>
      </c>
      <c r="U29" s="49">
        <f t="shared" si="28"/>
        <v>0.12745098039215685</v>
      </c>
      <c r="V29" s="49">
        <f t="shared" si="29"/>
        <v>0.13750000000000001</v>
      </c>
      <c r="W29" s="49">
        <f t="shared" si="30"/>
        <v>0.43689320388349512</v>
      </c>
      <c r="X29" s="49">
        <f t="shared" si="31"/>
        <v>0.10526315789473684</v>
      </c>
      <c r="Y29" s="49">
        <f t="shared" si="32"/>
        <v>0.33043478260869563</v>
      </c>
      <c r="Z29" s="49">
        <f t="shared" si="33"/>
        <v>0.10989010989010989</v>
      </c>
      <c r="AA29" s="49">
        <f t="shared" si="34"/>
        <v>6.7567567567567571E-2</v>
      </c>
      <c r="AB29" s="49">
        <f t="shared" si="35"/>
        <v>0.26190476190476192</v>
      </c>
      <c r="AC29" s="49">
        <f t="shared" si="36"/>
        <v>-6.5359477124183009E-3</v>
      </c>
      <c r="AD29" s="49">
        <f t="shared" si="37"/>
        <v>0.27722772277227725</v>
      </c>
      <c r="AE29" s="49">
        <f t="shared" si="38"/>
        <v>0.11392405063291139</v>
      </c>
      <c r="AF29" s="49">
        <f t="shared" si="39"/>
        <v>5.0314465408805034E-2</v>
      </c>
      <c r="AG29" s="49">
        <f t="shared" si="40"/>
        <v>0.15131578947368421</v>
      </c>
      <c r="AH29" s="49">
        <f t="shared" si="41"/>
        <v>-1.5503875968992248E-2</v>
      </c>
      <c r="AI29" s="49">
        <f t="shared" si="42"/>
        <v>-1.7045454545454544E-2</v>
      </c>
      <c r="AJ29" s="49">
        <f t="shared" si="43"/>
        <v>-0.1497005988023952</v>
      </c>
      <c r="AK29" s="49">
        <f t="shared" si="44"/>
        <v>-5.7142857142857143E-3</v>
      </c>
      <c r="AL29" s="49">
        <f t="shared" si="8"/>
        <v>2.3622047244094488E-2</v>
      </c>
      <c r="AM29" s="49">
        <f t="shared" si="8"/>
        <v>-6.358381502890173E-2</v>
      </c>
      <c r="AN29" s="49">
        <f t="shared" si="8"/>
        <v>0.19014084507042253</v>
      </c>
      <c r="AO29" s="49">
        <f t="shared" si="8"/>
        <v>-2.2988505747126436E-2</v>
      </c>
      <c r="AP29" s="49">
        <f t="shared" si="8"/>
        <v>-3.0769230769230771E-2</v>
      </c>
      <c r="AQ29" s="49">
        <f t="shared" si="45"/>
        <v>0.26543209876543211</v>
      </c>
      <c r="AR29" s="49">
        <f t="shared" si="46"/>
        <v>0.13609467455621302</v>
      </c>
      <c r="AS29" s="49">
        <f t="shared" si="47"/>
        <v>0.17647058823529413</v>
      </c>
      <c r="AT29" s="49">
        <f t="shared" si="48"/>
        <v>-2.3809523809523808E-2</v>
      </c>
      <c r="AU29" s="49">
        <f t="shared" si="49"/>
        <v>-0.2</v>
      </c>
      <c r="AV29" s="49">
        <f t="shared" si="50"/>
        <v>-0.16666666666666666</v>
      </c>
      <c r="AW29" s="49">
        <f t="shared" si="9"/>
        <v>0</v>
      </c>
      <c r="AX29" s="49">
        <f t="shared" si="9"/>
        <v>-7.3170731707317069E-2</v>
      </c>
      <c r="AY29" s="49">
        <f t="shared" si="9"/>
        <v>4.878048780487805E-2</v>
      </c>
      <c r="AZ29" s="49">
        <f t="shared" si="9"/>
        <v>-3.7499999999999999E-2</v>
      </c>
      <c r="BA29" s="49">
        <f t="shared" si="9"/>
        <v>-0.4</v>
      </c>
      <c r="BB29" s="49">
        <f t="shared" si="9"/>
        <v>0.76315789473684215</v>
      </c>
      <c r="BC29" s="49">
        <f t="shared" si="9"/>
        <v>0.33139534883720928</v>
      </c>
      <c r="BD29" s="49">
        <f t="shared" si="9"/>
        <v>0.51948051948051943</v>
      </c>
      <c r="BE29" s="49">
        <f t="shared" si="9"/>
        <v>0.77500000000000002</v>
      </c>
      <c r="BF29" s="49">
        <f t="shared" si="9"/>
        <v>-0.34825870646766172</v>
      </c>
      <c r="BG29" s="49">
        <f t="shared" si="9"/>
        <v>-0.14847161572052403</v>
      </c>
      <c r="BH29" s="49">
        <f t="shared" si="9"/>
        <v>-0.33760683760683763</v>
      </c>
      <c r="BI29" s="49">
        <f t="shared" si="9"/>
        <v>-0.323943661971831</v>
      </c>
      <c r="BJ29" s="49">
        <f t="shared" si="9"/>
        <v>5.3435114503816793E-2</v>
      </c>
      <c r="BK29" s="49">
        <f t="shared" si="9"/>
        <v>-0.15897435897435896</v>
      </c>
      <c r="BL29" s="49">
        <f t="shared" si="9"/>
        <v>-0.12258064516129032</v>
      </c>
      <c r="BM29" s="49">
        <f t="shared" si="10"/>
        <v>0.47222222222222221</v>
      </c>
      <c r="BN29" s="49">
        <f t="shared" si="10"/>
        <v>3.6231884057971016E-2</v>
      </c>
      <c r="BO29" s="49">
        <f t="shared" si="10"/>
        <v>-4.878048780487805E-2</v>
      </c>
      <c r="BP29" s="49">
        <f t="shared" si="10"/>
        <v>0.21323529411764705</v>
      </c>
    </row>
    <row r="30" spans="3:78" ht="17.149999999999999" customHeight="1" thickBot="1" x14ac:dyDescent="0.35">
      <c r="C30" s="36" t="s">
        <v>115</v>
      </c>
      <c r="D30" s="49">
        <f t="shared" si="11"/>
        <v>0.32989690721649484</v>
      </c>
      <c r="E30" s="49">
        <f t="shared" si="12"/>
        <v>0.33064516129032256</v>
      </c>
      <c r="F30" s="49">
        <f t="shared" si="13"/>
        <v>0.11304347826086956</v>
      </c>
      <c r="G30" s="49">
        <f t="shared" si="14"/>
        <v>-0.13725490196078433</v>
      </c>
      <c r="H30" s="49">
        <f t="shared" si="15"/>
        <v>4.6511627906976744E-2</v>
      </c>
      <c r="I30" s="49">
        <f t="shared" si="16"/>
        <v>-1.8181818181818181E-2</v>
      </c>
      <c r="J30" s="49">
        <f t="shared" si="17"/>
        <v>-2.34375E-2</v>
      </c>
      <c r="K30" s="49">
        <f t="shared" si="18"/>
        <v>0.40909090909090912</v>
      </c>
      <c r="L30" s="49">
        <f t="shared" si="19"/>
        <v>0.6</v>
      </c>
      <c r="M30" s="49">
        <f t="shared" si="20"/>
        <v>0.60493827160493829</v>
      </c>
      <c r="N30" s="49">
        <f t="shared" si="21"/>
        <v>0.29599999999999999</v>
      </c>
      <c r="O30" s="49">
        <f t="shared" si="22"/>
        <v>0.22580645161290322</v>
      </c>
      <c r="P30" s="49">
        <f t="shared" si="23"/>
        <v>1.3888888888888888E-2</v>
      </c>
      <c r="Q30" s="49">
        <f t="shared" si="24"/>
        <v>0.15769230769230769</v>
      </c>
      <c r="R30" s="49">
        <f t="shared" si="25"/>
        <v>0.25308641975308643</v>
      </c>
      <c r="S30" s="49">
        <f t="shared" si="26"/>
        <v>0.10526315789473684</v>
      </c>
      <c r="T30" s="49">
        <f t="shared" si="27"/>
        <v>0.22374429223744291</v>
      </c>
      <c r="U30" s="49">
        <f t="shared" si="28"/>
        <v>0.10963455149501661</v>
      </c>
      <c r="V30" s="49">
        <f t="shared" si="29"/>
        <v>0.24630541871921183</v>
      </c>
      <c r="W30" s="49">
        <f t="shared" si="30"/>
        <v>0.32936507936507936</v>
      </c>
      <c r="X30" s="49">
        <f t="shared" si="31"/>
        <v>0.35820895522388058</v>
      </c>
      <c r="Y30" s="49">
        <f t="shared" si="32"/>
        <v>0.22455089820359281</v>
      </c>
      <c r="Z30" s="49">
        <f t="shared" si="33"/>
        <v>0.2134387351778656</v>
      </c>
      <c r="AA30" s="49">
        <f t="shared" si="34"/>
        <v>0.25671641791044775</v>
      </c>
      <c r="AB30" s="49">
        <f t="shared" si="35"/>
        <v>0.35164835164835168</v>
      </c>
      <c r="AC30" s="49">
        <f t="shared" si="36"/>
        <v>0.23960880195599021</v>
      </c>
      <c r="AD30" s="49">
        <f t="shared" si="37"/>
        <v>0.36156351791530944</v>
      </c>
      <c r="AE30" s="49">
        <f t="shared" si="38"/>
        <v>0.20427553444180521</v>
      </c>
      <c r="AF30" s="49">
        <f t="shared" si="39"/>
        <v>7.5203252032520332E-2</v>
      </c>
      <c r="AG30" s="49">
        <f t="shared" si="40"/>
        <v>-5.5226824457593686E-2</v>
      </c>
      <c r="AH30" s="49">
        <f t="shared" si="41"/>
        <v>-0.15789473684210525</v>
      </c>
      <c r="AI30" s="49">
        <f t="shared" si="42"/>
        <v>-0.14201183431952663</v>
      </c>
      <c r="AJ30" s="49">
        <f t="shared" si="43"/>
        <v>-0.31190926275992437</v>
      </c>
      <c r="AK30" s="49">
        <f t="shared" si="44"/>
        <v>-6.2630480167014616E-3</v>
      </c>
      <c r="AL30" s="49">
        <f t="shared" si="8"/>
        <v>-4.5454545454545456E-2</v>
      </c>
      <c r="AM30" s="49">
        <f t="shared" si="8"/>
        <v>-2.528735632183908E-2</v>
      </c>
      <c r="AN30" s="49">
        <f t="shared" si="8"/>
        <v>8.241758241758242E-3</v>
      </c>
      <c r="AO30" s="49">
        <f t="shared" si="8"/>
        <v>-0.1953781512605042</v>
      </c>
      <c r="AP30" s="49">
        <f t="shared" si="8"/>
        <v>-0.11904761904761904</v>
      </c>
      <c r="AQ30" s="49">
        <f t="shared" si="45"/>
        <v>-0.10849056603773585</v>
      </c>
      <c r="AR30" s="49">
        <f t="shared" si="46"/>
        <v>4.632152588555858E-2</v>
      </c>
      <c r="AS30" s="49">
        <f t="shared" si="47"/>
        <v>0.18015665796344649</v>
      </c>
      <c r="AT30" s="49">
        <f t="shared" si="48"/>
        <v>-3.0405405405405407E-2</v>
      </c>
      <c r="AU30" s="49">
        <f t="shared" si="49"/>
        <v>-5.5555555555555552E-2</v>
      </c>
      <c r="AV30" s="49">
        <f t="shared" si="50"/>
        <v>0.15885416666666666</v>
      </c>
      <c r="AW30" s="49">
        <f t="shared" si="9"/>
        <v>-0.12610619469026549</v>
      </c>
      <c r="AX30" s="49">
        <f t="shared" si="9"/>
        <v>-1.7421602787456445E-2</v>
      </c>
      <c r="AY30" s="49">
        <f t="shared" si="9"/>
        <v>-4.4817927170868348E-2</v>
      </c>
      <c r="AZ30" s="49">
        <f t="shared" si="9"/>
        <v>-0.15505617977528091</v>
      </c>
      <c r="BA30" s="49">
        <f t="shared" si="9"/>
        <v>-0.19746835443037974</v>
      </c>
      <c r="BB30" s="49">
        <f t="shared" si="9"/>
        <v>0.96099290780141844</v>
      </c>
      <c r="BC30" s="49">
        <f t="shared" si="9"/>
        <v>0.67741935483870963</v>
      </c>
      <c r="BD30" s="49">
        <f t="shared" si="9"/>
        <v>0.48138297872340424</v>
      </c>
      <c r="BE30" s="49">
        <f t="shared" si="9"/>
        <v>1.16403785488959</v>
      </c>
      <c r="BF30" s="49">
        <f t="shared" si="9"/>
        <v>-0.11211573236889692</v>
      </c>
      <c r="BG30" s="49">
        <f t="shared" si="9"/>
        <v>-3.4965034965034965E-3</v>
      </c>
      <c r="BH30" s="49">
        <f t="shared" si="9"/>
        <v>3.5906642728904849E-3</v>
      </c>
      <c r="BI30" s="49">
        <f t="shared" si="9"/>
        <v>-0.1457725947521866</v>
      </c>
      <c r="BJ30" s="49">
        <f t="shared" si="9"/>
        <v>-0.21384928716904278</v>
      </c>
      <c r="BK30" s="49">
        <f t="shared" si="9"/>
        <v>-0.14561403508771931</v>
      </c>
      <c r="BL30" s="49">
        <f t="shared" si="9"/>
        <v>-0.1073345259391771</v>
      </c>
      <c r="BM30" s="49">
        <f t="shared" si="10"/>
        <v>-0.17406143344709898</v>
      </c>
      <c r="BN30" s="49">
        <f t="shared" si="10"/>
        <v>-4.4041450777202069E-2</v>
      </c>
      <c r="BO30" s="49">
        <f t="shared" si="10"/>
        <v>1.0266940451745379E-2</v>
      </c>
      <c r="BP30" s="49">
        <f t="shared" si="10"/>
        <v>-0.21042084168336672</v>
      </c>
    </row>
    <row r="31" spans="3:78" ht="17.149999999999999" customHeight="1" thickBot="1" x14ac:dyDescent="0.35">
      <c r="C31" s="36" t="s">
        <v>116</v>
      </c>
      <c r="D31" s="49">
        <f t="shared" si="11"/>
        <v>-0.31578947368421051</v>
      </c>
      <c r="E31" s="49">
        <f t="shared" si="12"/>
        <v>0</v>
      </c>
      <c r="F31" s="49">
        <f t="shared" si="13"/>
        <v>0.875</v>
      </c>
      <c r="G31" s="49">
        <f t="shared" si="14"/>
        <v>9.0909090909090912E-2</v>
      </c>
      <c r="H31" s="49">
        <f t="shared" si="15"/>
        <v>-0.15384615384615385</v>
      </c>
      <c r="I31" s="49">
        <f t="shared" si="16"/>
        <v>0.66666666666666663</v>
      </c>
      <c r="J31" s="49">
        <f t="shared" si="17"/>
        <v>-0.26666666666666666</v>
      </c>
      <c r="K31" s="49">
        <f t="shared" si="18"/>
        <v>0.41666666666666669</v>
      </c>
      <c r="L31" s="49">
        <f t="shared" si="19"/>
        <v>-0.36363636363636365</v>
      </c>
      <c r="M31" s="49">
        <f t="shared" si="20"/>
        <v>-0.3</v>
      </c>
      <c r="N31" s="49">
        <f t="shared" si="21"/>
        <v>0.18181818181818182</v>
      </c>
      <c r="O31" s="49">
        <f t="shared" si="22"/>
        <v>0.23529411764705882</v>
      </c>
      <c r="P31" s="49">
        <f t="shared" si="23"/>
        <v>1.8571428571428572</v>
      </c>
      <c r="Q31" s="49">
        <f t="shared" si="24"/>
        <v>0.5714285714285714</v>
      </c>
      <c r="R31" s="49">
        <f t="shared" si="25"/>
        <v>0.69230769230769229</v>
      </c>
      <c r="S31" s="49">
        <f t="shared" si="26"/>
        <v>0.14285714285714285</v>
      </c>
      <c r="T31" s="49">
        <f t="shared" si="27"/>
        <v>0.3</v>
      </c>
      <c r="U31" s="49">
        <f t="shared" si="28"/>
        <v>0.45454545454545453</v>
      </c>
      <c r="V31" s="49">
        <f t="shared" si="29"/>
        <v>0.22727272727272727</v>
      </c>
      <c r="W31" s="49">
        <f t="shared" si="30"/>
        <v>0.5</v>
      </c>
      <c r="X31" s="49">
        <f t="shared" si="31"/>
        <v>0.65384615384615385</v>
      </c>
      <c r="Y31" s="49">
        <f t="shared" si="32"/>
        <v>0.40625</v>
      </c>
      <c r="Z31" s="49">
        <f t="shared" si="33"/>
        <v>-3.7037037037037035E-2</v>
      </c>
      <c r="AA31" s="49">
        <f t="shared" si="34"/>
        <v>0.1388888888888889</v>
      </c>
      <c r="AB31" s="49">
        <f t="shared" si="35"/>
        <v>4.6511627906976744E-2</v>
      </c>
      <c r="AC31" s="49">
        <f t="shared" si="36"/>
        <v>-0.13333333333333333</v>
      </c>
      <c r="AD31" s="49">
        <f t="shared" si="37"/>
        <v>0.57692307692307687</v>
      </c>
      <c r="AE31" s="49">
        <f t="shared" si="38"/>
        <v>0.1951219512195122</v>
      </c>
      <c r="AF31" s="49">
        <f t="shared" si="39"/>
        <v>0.22222222222222221</v>
      </c>
      <c r="AG31" s="49">
        <f t="shared" si="40"/>
        <v>0.17948717948717949</v>
      </c>
      <c r="AH31" s="49">
        <f t="shared" si="41"/>
        <v>0</v>
      </c>
      <c r="AI31" s="49">
        <f t="shared" si="42"/>
        <v>0.40816326530612246</v>
      </c>
      <c r="AJ31" s="49">
        <f t="shared" si="43"/>
        <v>-0.16363636363636364</v>
      </c>
      <c r="AK31" s="49">
        <f t="shared" si="44"/>
        <v>0.15217391304347827</v>
      </c>
      <c r="AL31" s="49">
        <f t="shared" si="8"/>
        <v>-0.26829268292682928</v>
      </c>
      <c r="AM31" s="49">
        <f t="shared" si="8"/>
        <v>-5.7971014492753624E-2</v>
      </c>
      <c r="AN31" s="49">
        <f t="shared" si="8"/>
        <v>0.43478260869565216</v>
      </c>
      <c r="AO31" s="49">
        <f t="shared" si="8"/>
        <v>0</v>
      </c>
      <c r="AP31" s="49">
        <f t="shared" si="8"/>
        <v>0.36666666666666664</v>
      </c>
      <c r="AQ31" s="49">
        <f t="shared" si="45"/>
        <v>-0.35384615384615387</v>
      </c>
      <c r="AR31" s="49">
        <f t="shared" si="46"/>
        <v>0</v>
      </c>
      <c r="AS31" s="49">
        <f t="shared" si="47"/>
        <v>-3.7735849056603772E-2</v>
      </c>
      <c r="AT31" s="49">
        <f t="shared" si="48"/>
        <v>0</v>
      </c>
      <c r="AU31" s="49">
        <f t="shared" si="49"/>
        <v>0.35714285714285715</v>
      </c>
      <c r="AV31" s="49">
        <f t="shared" si="50"/>
        <v>-0.22727272727272727</v>
      </c>
      <c r="AW31" s="49">
        <f t="shared" si="9"/>
        <v>-7.8431372549019607E-2</v>
      </c>
      <c r="AX31" s="49">
        <f t="shared" si="9"/>
        <v>2.4390243902439025E-2</v>
      </c>
      <c r="AY31" s="49">
        <f t="shared" si="9"/>
        <v>-0.2807017543859649</v>
      </c>
      <c r="AZ31" s="49">
        <f t="shared" si="9"/>
        <v>-9.8039215686274508E-2</v>
      </c>
      <c r="BA31" s="49">
        <f t="shared" si="9"/>
        <v>-0.34042553191489361</v>
      </c>
      <c r="BB31" s="49">
        <f t="shared" si="9"/>
        <v>0.11904761904761904</v>
      </c>
      <c r="BC31" s="49">
        <f t="shared" si="9"/>
        <v>1.2439024390243902</v>
      </c>
      <c r="BD31" s="49">
        <f t="shared" si="9"/>
        <v>0.43478260869565216</v>
      </c>
      <c r="BE31" s="49">
        <f t="shared" si="9"/>
        <v>1.2903225806451613</v>
      </c>
      <c r="BF31" s="49">
        <f t="shared" si="9"/>
        <v>6.3829787234042548E-2</v>
      </c>
      <c r="BG31" s="49">
        <f t="shared" si="9"/>
        <v>-0.34782608695652173</v>
      </c>
      <c r="BH31" s="49">
        <f t="shared" si="9"/>
        <v>4.5454545454545456E-2</v>
      </c>
      <c r="BI31" s="49">
        <f t="shared" si="9"/>
        <v>-0.14084507042253522</v>
      </c>
      <c r="BJ31" s="49">
        <f t="shared" si="9"/>
        <v>-0.02</v>
      </c>
      <c r="BK31" s="49">
        <f t="shared" si="9"/>
        <v>0.18333333333333332</v>
      </c>
      <c r="BL31" s="49">
        <f t="shared" si="9"/>
        <v>-0.28985507246376813</v>
      </c>
      <c r="BM31" s="49">
        <f t="shared" si="10"/>
        <v>-0.21311475409836064</v>
      </c>
      <c r="BN31" s="49">
        <f t="shared" si="10"/>
        <v>-0.12244897959183673</v>
      </c>
      <c r="BO31" s="49">
        <f t="shared" si="10"/>
        <v>5.6338028169014086E-2</v>
      </c>
      <c r="BP31" s="49">
        <f t="shared" si="10"/>
        <v>0.32653061224489793</v>
      </c>
    </row>
    <row r="32" spans="3:78" ht="17.149999999999999" customHeight="1" thickBot="1" x14ac:dyDescent="0.35">
      <c r="C32" s="36" t="s">
        <v>117</v>
      </c>
      <c r="D32" s="49">
        <f t="shared" si="11"/>
        <v>-0.34375</v>
      </c>
      <c r="E32" s="49">
        <f t="shared" si="12"/>
        <v>0.53333333333333333</v>
      </c>
      <c r="F32" s="49">
        <f t="shared" si="13"/>
        <v>1.173913043478261</v>
      </c>
      <c r="G32" s="49">
        <f t="shared" si="14"/>
        <v>-7.4999999999999997E-2</v>
      </c>
      <c r="H32" s="49">
        <f t="shared" si="15"/>
        <v>1.2857142857142858</v>
      </c>
      <c r="I32" s="49">
        <f t="shared" si="16"/>
        <v>2.1739130434782608E-2</v>
      </c>
      <c r="J32" s="49">
        <f t="shared" si="17"/>
        <v>-0.42</v>
      </c>
      <c r="K32" s="49">
        <f t="shared" si="18"/>
        <v>0.7567567567567568</v>
      </c>
      <c r="L32" s="49">
        <f t="shared" si="19"/>
        <v>0.52083333333333337</v>
      </c>
      <c r="M32" s="49">
        <f t="shared" si="20"/>
        <v>0.31914893617021278</v>
      </c>
      <c r="N32" s="49">
        <f t="shared" si="21"/>
        <v>0.27586206896551724</v>
      </c>
      <c r="O32" s="49">
        <f t="shared" si="22"/>
        <v>-3.0769230769230771E-2</v>
      </c>
      <c r="P32" s="49">
        <f t="shared" si="23"/>
        <v>5.4794520547945202E-2</v>
      </c>
      <c r="Q32" s="49">
        <f t="shared" si="24"/>
        <v>0.25806451612903225</v>
      </c>
      <c r="R32" s="49">
        <f t="shared" si="25"/>
        <v>0.24324324324324326</v>
      </c>
      <c r="S32" s="49">
        <f t="shared" si="26"/>
        <v>0.46031746031746029</v>
      </c>
      <c r="T32" s="49">
        <f t="shared" si="27"/>
        <v>0.42857142857142855</v>
      </c>
      <c r="U32" s="49">
        <f t="shared" si="28"/>
        <v>0.29487179487179488</v>
      </c>
      <c r="V32" s="49">
        <f t="shared" si="29"/>
        <v>0.73913043478260865</v>
      </c>
      <c r="W32" s="49">
        <f t="shared" si="30"/>
        <v>0.52173913043478259</v>
      </c>
      <c r="X32" s="49">
        <f t="shared" si="31"/>
        <v>6.363636363636363E-2</v>
      </c>
      <c r="Y32" s="49">
        <f t="shared" si="32"/>
        <v>0.36633663366336633</v>
      </c>
      <c r="Z32" s="49">
        <f t="shared" si="33"/>
        <v>0.4</v>
      </c>
      <c r="AA32" s="49">
        <f t="shared" si="34"/>
        <v>7.857142857142857E-2</v>
      </c>
      <c r="AB32" s="49">
        <f t="shared" si="35"/>
        <v>0.22222222222222221</v>
      </c>
      <c r="AC32" s="49">
        <f t="shared" si="36"/>
        <v>0.24637681159420291</v>
      </c>
      <c r="AD32" s="49">
        <f t="shared" si="37"/>
        <v>-0.13392857142857142</v>
      </c>
      <c r="AE32" s="49">
        <f t="shared" si="38"/>
        <v>0.10596026490066225</v>
      </c>
      <c r="AF32" s="49">
        <f t="shared" si="39"/>
        <v>0.13286713286713286</v>
      </c>
      <c r="AG32" s="49">
        <f t="shared" si="40"/>
        <v>-0.16279069767441862</v>
      </c>
      <c r="AH32" s="49">
        <f t="shared" si="41"/>
        <v>0.23711340206185566</v>
      </c>
      <c r="AI32" s="49">
        <f t="shared" si="42"/>
        <v>-0.10179640718562874</v>
      </c>
      <c r="AJ32" s="49">
        <f t="shared" si="43"/>
        <v>-6.7901234567901231E-2</v>
      </c>
      <c r="AK32" s="49">
        <f t="shared" si="44"/>
        <v>0.38194444444444442</v>
      </c>
      <c r="AL32" s="49">
        <f t="shared" si="8"/>
        <v>-0.14166666666666666</v>
      </c>
      <c r="AM32" s="49">
        <f t="shared" si="8"/>
        <v>-0.04</v>
      </c>
      <c r="AN32" s="49">
        <f t="shared" si="8"/>
        <v>-8.6092715231788075E-2</v>
      </c>
      <c r="AO32" s="49">
        <f t="shared" si="8"/>
        <v>-0.21608040201005024</v>
      </c>
      <c r="AP32" s="49">
        <f t="shared" si="8"/>
        <v>0.27184466019417475</v>
      </c>
      <c r="AQ32" s="49">
        <f t="shared" si="45"/>
        <v>2.7777777777777776E-2</v>
      </c>
      <c r="AR32" s="49">
        <f t="shared" si="46"/>
        <v>1.4492753623188406E-2</v>
      </c>
      <c r="AS32" s="49">
        <f t="shared" si="47"/>
        <v>0.21794871794871795</v>
      </c>
      <c r="AT32" s="49">
        <f t="shared" si="48"/>
        <v>-0.25954198473282442</v>
      </c>
      <c r="AU32" s="49">
        <f t="shared" si="49"/>
        <v>9.45945945945946E-2</v>
      </c>
      <c r="AV32" s="49">
        <f t="shared" si="50"/>
        <v>0.12857142857142856</v>
      </c>
      <c r="AW32" s="49">
        <f t="shared" si="9"/>
        <v>-0.1</v>
      </c>
      <c r="AX32" s="49">
        <f t="shared" si="9"/>
        <v>0.37113402061855671</v>
      </c>
      <c r="AY32" s="49">
        <f t="shared" si="9"/>
        <v>-0.11728395061728394</v>
      </c>
      <c r="AZ32" s="49">
        <f t="shared" si="9"/>
        <v>0</v>
      </c>
      <c r="BA32" s="49">
        <f t="shared" si="9"/>
        <v>-0.31578947368421051</v>
      </c>
      <c r="BB32" s="49">
        <f t="shared" si="9"/>
        <v>0.40601503759398494</v>
      </c>
      <c r="BC32" s="49">
        <f t="shared" si="9"/>
        <v>0.52447552447552448</v>
      </c>
      <c r="BD32" s="49">
        <f t="shared" si="9"/>
        <v>0.34177215189873417</v>
      </c>
      <c r="BE32" s="49">
        <f t="shared" si="9"/>
        <v>0.82905982905982911</v>
      </c>
      <c r="BF32" s="49">
        <f t="shared" si="9"/>
        <v>-0.17112299465240641</v>
      </c>
      <c r="BG32" s="49">
        <f t="shared" si="9"/>
        <v>-2.2935779816513763E-2</v>
      </c>
      <c r="BH32" s="49">
        <f t="shared" si="9"/>
        <v>-0.20754716981132076</v>
      </c>
      <c r="BI32" s="49">
        <f t="shared" si="9"/>
        <v>-0.12616822429906541</v>
      </c>
      <c r="BJ32" s="49">
        <f t="shared" si="9"/>
        <v>-0.29032258064516131</v>
      </c>
      <c r="BK32" s="49">
        <f t="shared" si="9"/>
        <v>-0.14553990610328638</v>
      </c>
      <c r="BL32" s="49">
        <f t="shared" si="9"/>
        <v>-6.5476190476190479E-2</v>
      </c>
      <c r="BM32" s="49">
        <f t="shared" si="10"/>
        <v>8.0213903743315509E-2</v>
      </c>
      <c r="BN32" s="49">
        <f t="shared" si="10"/>
        <v>0.29090909090909089</v>
      </c>
      <c r="BO32" s="49">
        <f t="shared" si="10"/>
        <v>0.17032967032967034</v>
      </c>
      <c r="BP32" s="49">
        <f t="shared" si="10"/>
        <v>0.29936305732484075</v>
      </c>
    </row>
    <row r="33" spans="3:68" ht="17.149999999999999" customHeight="1" thickBot="1" x14ac:dyDescent="0.35">
      <c r="C33" s="36" t="s">
        <v>118</v>
      </c>
      <c r="D33" s="49">
        <f t="shared" si="11"/>
        <v>-0.5</v>
      </c>
      <c r="E33" s="49">
        <f t="shared" si="12"/>
        <v>0.35483870967741937</v>
      </c>
      <c r="F33" s="49">
        <f t="shared" si="13"/>
        <v>1</v>
      </c>
      <c r="G33" s="49">
        <f t="shared" si="14"/>
        <v>-0.11904761904761904</v>
      </c>
      <c r="H33" s="49">
        <f t="shared" si="15"/>
        <v>0.875</v>
      </c>
      <c r="I33" s="49">
        <f t="shared" si="16"/>
        <v>-0.14285714285714285</v>
      </c>
      <c r="J33" s="49">
        <f t="shared" si="17"/>
        <v>9.375E-2</v>
      </c>
      <c r="K33" s="49">
        <f t="shared" si="18"/>
        <v>5.4054054054054057E-2</v>
      </c>
      <c r="L33" s="49">
        <f t="shared" si="19"/>
        <v>0.6333333333333333</v>
      </c>
      <c r="M33" s="49">
        <f t="shared" si="20"/>
        <v>0.41666666666666669</v>
      </c>
      <c r="N33" s="49">
        <f t="shared" si="21"/>
        <v>0.11428571428571428</v>
      </c>
      <c r="O33" s="49">
        <f t="shared" si="22"/>
        <v>0.30769230769230771</v>
      </c>
      <c r="P33" s="49">
        <f t="shared" si="23"/>
        <v>0.51020408163265307</v>
      </c>
      <c r="Q33" s="49">
        <f t="shared" si="24"/>
        <v>0.27450980392156865</v>
      </c>
      <c r="R33" s="49">
        <f t="shared" si="25"/>
        <v>0.20512820512820512</v>
      </c>
      <c r="S33" s="49">
        <f t="shared" si="26"/>
        <v>0.37254901960784315</v>
      </c>
      <c r="T33" s="49">
        <f t="shared" si="27"/>
        <v>-5.4054054054054057E-2</v>
      </c>
      <c r="U33" s="49">
        <f t="shared" si="28"/>
        <v>0.1076923076923077</v>
      </c>
      <c r="V33" s="49">
        <f t="shared" si="29"/>
        <v>0.42553191489361702</v>
      </c>
      <c r="W33" s="49">
        <f t="shared" si="30"/>
        <v>0.2857142857142857</v>
      </c>
      <c r="X33" s="49">
        <f t="shared" si="31"/>
        <v>0.38571428571428573</v>
      </c>
      <c r="Y33" s="49">
        <f t="shared" si="32"/>
        <v>0.4861111111111111</v>
      </c>
      <c r="Z33" s="49">
        <f t="shared" si="33"/>
        <v>0.28358208955223879</v>
      </c>
      <c r="AA33" s="49">
        <f t="shared" si="34"/>
        <v>6.6666666666666666E-2</v>
      </c>
      <c r="AB33" s="49">
        <f t="shared" si="35"/>
        <v>0.26804123711340205</v>
      </c>
      <c r="AC33" s="49">
        <f t="shared" si="36"/>
        <v>0.20560747663551401</v>
      </c>
      <c r="AD33" s="49">
        <f t="shared" si="37"/>
        <v>0.12790697674418605</v>
      </c>
      <c r="AE33" s="49">
        <f t="shared" si="38"/>
        <v>0.11458333333333333</v>
      </c>
      <c r="AF33" s="49">
        <f t="shared" si="39"/>
        <v>1.6260162601626018E-2</v>
      </c>
      <c r="AG33" s="49">
        <f t="shared" si="40"/>
        <v>9.3023255813953487E-2</v>
      </c>
      <c r="AH33" s="49">
        <f t="shared" si="41"/>
        <v>6.1855670103092786E-2</v>
      </c>
      <c r="AI33" s="49">
        <f t="shared" si="42"/>
        <v>0.42990654205607476</v>
      </c>
      <c r="AJ33" s="49">
        <f t="shared" si="43"/>
        <v>0.312</v>
      </c>
      <c r="AK33" s="49">
        <f t="shared" si="44"/>
        <v>0.21276595744680851</v>
      </c>
      <c r="AL33" s="49">
        <f t="shared" si="8"/>
        <v>0.12621359223300971</v>
      </c>
      <c r="AM33" s="49">
        <f t="shared" si="8"/>
        <v>-7.1895424836601302E-2</v>
      </c>
      <c r="AN33" s="49">
        <f t="shared" si="8"/>
        <v>-1.2195121951219513E-2</v>
      </c>
      <c r="AO33" s="49">
        <f t="shared" si="8"/>
        <v>1.7543859649122806E-2</v>
      </c>
      <c r="AP33" s="49">
        <f t="shared" si="8"/>
        <v>-0.10344827586206896</v>
      </c>
      <c r="AQ33" s="49">
        <f t="shared" si="45"/>
        <v>7.746478873239436E-2</v>
      </c>
      <c r="AR33" s="49">
        <f t="shared" si="46"/>
        <v>-6.1728395061728392E-3</v>
      </c>
      <c r="AS33" s="49">
        <f t="shared" si="47"/>
        <v>-0.19540229885057472</v>
      </c>
      <c r="AT33" s="49">
        <f t="shared" si="48"/>
        <v>-9.6153846153846159E-3</v>
      </c>
      <c r="AU33" s="49">
        <f t="shared" si="49"/>
        <v>0.11764705882352941</v>
      </c>
      <c r="AV33" s="49">
        <f t="shared" si="50"/>
        <v>-3.1055900621118012E-2</v>
      </c>
      <c r="AW33" s="49">
        <f t="shared" si="9"/>
        <v>7.857142857142857E-2</v>
      </c>
      <c r="AX33" s="49">
        <f t="shared" si="9"/>
        <v>0.14563106796116504</v>
      </c>
      <c r="AY33" s="49">
        <f t="shared" si="9"/>
        <v>-0.15204678362573099</v>
      </c>
      <c r="AZ33" s="49">
        <f t="shared" si="9"/>
        <v>7.0512820512820512E-2</v>
      </c>
      <c r="BA33" s="49">
        <f t="shared" si="9"/>
        <v>-0.43046357615894038</v>
      </c>
      <c r="BB33" s="49">
        <f t="shared" si="9"/>
        <v>0.69491525423728817</v>
      </c>
      <c r="BC33" s="49">
        <f t="shared" si="9"/>
        <v>0.55172413793103448</v>
      </c>
      <c r="BD33" s="49">
        <f t="shared" si="9"/>
        <v>0.1377245508982036</v>
      </c>
      <c r="BE33" s="49">
        <f t="shared" si="9"/>
        <v>1.6511627906976745</v>
      </c>
      <c r="BF33" s="49">
        <f t="shared" si="9"/>
        <v>-0.24</v>
      </c>
      <c r="BG33" s="49">
        <f t="shared" si="9"/>
        <v>-0.18666666666666668</v>
      </c>
      <c r="BH33" s="49">
        <f t="shared" si="9"/>
        <v>0.11578947368421053</v>
      </c>
      <c r="BI33" s="49">
        <f t="shared" si="9"/>
        <v>-0.16666666666666666</v>
      </c>
      <c r="BJ33" s="49">
        <f t="shared" si="9"/>
        <v>0.15789473684210525</v>
      </c>
      <c r="BK33" s="49">
        <f t="shared" si="9"/>
        <v>0.20765027322404372</v>
      </c>
      <c r="BL33" s="49">
        <f t="shared" si="9"/>
        <v>-0.13679245283018868</v>
      </c>
      <c r="BM33" s="49">
        <f t="shared" si="10"/>
        <v>0.22631578947368422</v>
      </c>
      <c r="BN33" s="49">
        <f t="shared" si="10"/>
        <v>-0.11931818181818182</v>
      </c>
      <c r="BO33" s="49">
        <f t="shared" si="10"/>
        <v>-6.3348416289592757E-2</v>
      </c>
      <c r="BP33" s="49">
        <f t="shared" si="10"/>
        <v>0.19672131147540983</v>
      </c>
    </row>
    <row r="34" spans="3:68" ht="17.149999999999999" customHeight="1" thickBot="1" x14ac:dyDescent="0.35">
      <c r="C34" s="36" t="s">
        <v>119</v>
      </c>
      <c r="D34" s="49">
        <f t="shared" si="11"/>
        <v>0.24115755627009647</v>
      </c>
      <c r="E34" s="49">
        <f t="shared" si="12"/>
        <v>6.8870523415977963E-2</v>
      </c>
      <c r="F34" s="49">
        <f t="shared" si="13"/>
        <v>8.4942084942084939E-2</v>
      </c>
      <c r="G34" s="49">
        <f t="shared" si="14"/>
        <v>6.6473988439306353E-2</v>
      </c>
      <c r="H34" s="49">
        <f t="shared" si="15"/>
        <v>7.2538860103626937E-2</v>
      </c>
      <c r="I34" s="49">
        <f t="shared" si="16"/>
        <v>6.9587628865979384E-2</v>
      </c>
      <c r="J34" s="49">
        <f t="shared" si="17"/>
        <v>0.24555160142348753</v>
      </c>
      <c r="K34" s="49">
        <f t="shared" si="18"/>
        <v>0.42276422764227645</v>
      </c>
      <c r="L34" s="49">
        <f t="shared" si="19"/>
        <v>0.37681159420289856</v>
      </c>
      <c r="M34" s="49">
        <f t="shared" si="20"/>
        <v>0.42168674698795183</v>
      </c>
      <c r="N34" s="49">
        <f t="shared" si="21"/>
        <v>0.38857142857142857</v>
      </c>
      <c r="O34" s="49">
        <f t="shared" si="22"/>
        <v>0.3180952380952381</v>
      </c>
      <c r="P34" s="49">
        <f t="shared" si="23"/>
        <v>9.2982456140350875E-2</v>
      </c>
      <c r="Q34" s="49">
        <f t="shared" si="24"/>
        <v>0.19491525423728814</v>
      </c>
      <c r="R34" s="49">
        <f t="shared" si="25"/>
        <v>1.646090534979424E-2</v>
      </c>
      <c r="S34" s="49">
        <f t="shared" si="26"/>
        <v>-5.346820809248555E-2</v>
      </c>
      <c r="T34" s="49">
        <f t="shared" si="27"/>
        <v>0.22150882825040127</v>
      </c>
      <c r="U34" s="49">
        <f t="shared" si="28"/>
        <v>2.1276595744680851E-2</v>
      </c>
      <c r="V34" s="49">
        <f t="shared" si="29"/>
        <v>2.4291497975708502E-2</v>
      </c>
      <c r="W34" s="49">
        <f t="shared" si="30"/>
        <v>0.2</v>
      </c>
      <c r="X34" s="49">
        <f t="shared" si="31"/>
        <v>2.7595269382391589E-2</v>
      </c>
      <c r="Y34" s="49">
        <f t="shared" si="32"/>
        <v>1.2500000000000001E-2</v>
      </c>
      <c r="Z34" s="49">
        <f t="shared" si="33"/>
        <v>0.233201581027668</v>
      </c>
      <c r="AA34" s="49">
        <f t="shared" si="34"/>
        <v>5.5979643765903309E-2</v>
      </c>
      <c r="AB34" s="49">
        <f t="shared" si="35"/>
        <v>0.12659846547314579</v>
      </c>
      <c r="AC34" s="49">
        <f t="shared" si="36"/>
        <v>0.17832647462277093</v>
      </c>
      <c r="AD34" s="49">
        <f t="shared" si="37"/>
        <v>4.6474358974358976E-2</v>
      </c>
      <c r="AE34" s="49">
        <f t="shared" si="38"/>
        <v>0.13855421686746988</v>
      </c>
      <c r="AF34" s="49">
        <f t="shared" si="39"/>
        <v>4.9943246311010214E-2</v>
      </c>
      <c r="AG34" s="49">
        <f t="shared" si="40"/>
        <v>0.11874272409778813</v>
      </c>
      <c r="AH34" s="49">
        <f t="shared" si="41"/>
        <v>0.20826952526799389</v>
      </c>
      <c r="AI34" s="49">
        <f t="shared" si="42"/>
        <v>3.7037037037037035E-2</v>
      </c>
      <c r="AJ34" s="49">
        <f t="shared" si="43"/>
        <v>5.7297297297297295E-2</v>
      </c>
      <c r="AK34" s="49">
        <f t="shared" si="44"/>
        <v>0.16857440166493237</v>
      </c>
      <c r="AL34" s="49">
        <f t="shared" si="8"/>
        <v>-7.0975918884664133E-2</v>
      </c>
      <c r="AM34" s="49">
        <f t="shared" si="8"/>
        <v>4.0816326530612249E-3</v>
      </c>
      <c r="AN34" s="49">
        <f t="shared" si="8"/>
        <v>0.1032719836400818</v>
      </c>
      <c r="AO34" s="49">
        <f t="shared" si="8"/>
        <v>-8.1032947462154947E-2</v>
      </c>
      <c r="AP34" s="49">
        <f t="shared" si="8"/>
        <v>-1.5006821282401092E-2</v>
      </c>
      <c r="AQ34" s="49">
        <f t="shared" si="45"/>
        <v>7.1138211382113818E-3</v>
      </c>
      <c r="AR34" s="49">
        <f t="shared" si="46"/>
        <v>5.5607043558850789E-3</v>
      </c>
      <c r="AS34" s="49">
        <f t="shared" si="47"/>
        <v>0.125</v>
      </c>
      <c r="AT34" s="49">
        <f t="shared" si="48"/>
        <v>5.1246537396121887E-2</v>
      </c>
      <c r="AU34" s="49">
        <f t="shared" si="49"/>
        <v>2.6236125126135216E-2</v>
      </c>
      <c r="AV34" s="49">
        <f t="shared" si="50"/>
        <v>-9.2165898617511521E-4</v>
      </c>
      <c r="AW34" s="49">
        <f t="shared" si="9"/>
        <v>-6.7183462532299745E-2</v>
      </c>
      <c r="AX34" s="49">
        <f t="shared" si="9"/>
        <v>3.8208168642951248E-2</v>
      </c>
      <c r="AY34" s="49">
        <f t="shared" si="9"/>
        <v>3.9331366764995081E-2</v>
      </c>
      <c r="AZ34" s="49">
        <f t="shared" si="9"/>
        <v>-0.15498154981549817</v>
      </c>
      <c r="BA34" s="49">
        <f t="shared" si="9"/>
        <v>-0.38965835641735919</v>
      </c>
      <c r="BB34" s="49">
        <f t="shared" si="9"/>
        <v>0.23096446700507614</v>
      </c>
      <c r="BC34" s="49">
        <f t="shared" si="9"/>
        <v>0.11825922421948912</v>
      </c>
      <c r="BD34" s="49">
        <f t="shared" si="9"/>
        <v>0.19978165938864628</v>
      </c>
      <c r="BE34" s="49">
        <f t="shared" si="9"/>
        <v>0.68683812405446298</v>
      </c>
      <c r="BF34" s="49">
        <f t="shared" si="9"/>
        <v>-0.18556701030927836</v>
      </c>
      <c r="BG34" s="49">
        <f t="shared" si="9"/>
        <v>-0.20219966159052452</v>
      </c>
      <c r="BH34" s="49">
        <f t="shared" si="9"/>
        <v>-0.11101000909918107</v>
      </c>
      <c r="BI34" s="49">
        <f t="shared" si="9"/>
        <v>-5.7399103139013453E-2</v>
      </c>
      <c r="BJ34" s="49">
        <f t="shared" si="9"/>
        <v>5.0632911392405064E-3</v>
      </c>
      <c r="BK34" s="49">
        <f t="shared" si="9"/>
        <v>2.5450689289501591E-2</v>
      </c>
      <c r="BL34" s="49">
        <f t="shared" si="9"/>
        <v>-1.1258955987717503E-2</v>
      </c>
      <c r="BM34" s="49">
        <f t="shared" si="10"/>
        <v>0.1379638439581351</v>
      </c>
      <c r="BN34" s="49">
        <f t="shared" si="10"/>
        <v>6.0453400503778336E-2</v>
      </c>
      <c r="BO34" s="49">
        <f t="shared" si="10"/>
        <v>3.9296794208893482E-2</v>
      </c>
      <c r="BP34" s="49">
        <f t="shared" si="10"/>
        <v>0.14492753623188406</v>
      </c>
    </row>
    <row r="35" spans="3:68" ht="17.149999999999999" customHeight="1" thickBot="1" x14ac:dyDescent="0.35">
      <c r="C35" s="36" t="s">
        <v>120</v>
      </c>
      <c r="D35" s="49">
        <f t="shared" si="11"/>
        <v>0.10152284263959391</v>
      </c>
      <c r="E35" s="49">
        <f t="shared" si="12"/>
        <v>0.15053763440860216</v>
      </c>
      <c r="F35" s="49">
        <f t="shared" si="13"/>
        <v>-7.6923076923076927E-2</v>
      </c>
      <c r="G35" s="49">
        <f t="shared" si="14"/>
        <v>3.9408866995073892E-2</v>
      </c>
      <c r="H35" s="49">
        <f t="shared" si="15"/>
        <v>-0.12442396313364056</v>
      </c>
      <c r="I35" s="49">
        <f t="shared" si="16"/>
        <v>3.7383177570093455E-2</v>
      </c>
      <c r="J35" s="49">
        <f t="shared" si="17"/>
        <v>0.36805555555555558</v>
      </c>
      <c r="K35" s="49">
        <f t="shared" si="18"/>
        <v>7.582938388625593E-2</v>
      </c>
      <c r="L35" s="49">
        <f t="shared" si="19"/>
        <v>0.50526315789473686</v>
      </c>
      <c r="M35" s="49">
        <f t="shared" si="20"/>
        <v>0.12162162162162163</v>
      </c>
      <c r="N35" s="49">
        <f t="shared" si="21"/>
        <v>0</v>
      </c>
      <c r="O35" s="49">
        <f t="shared" si="22"/>
        <v>0.3656387665198238</v>
      </c>
      <c r="P35" s="49">
        <f t="shared" si="23"/>
        <v>6.6433566433566432E-2</v>
      </c>
      <c r="Q35" s="49">
        <f t="shared" si="24"/>
        <v>0.18072289156626506</v>
      </c>
      <c r="R35" s="49">
        <f t="shared" si="25"/>
        <v>8.6294416243654817E-2</v>
      </c>
      <c r="S35" s="49">
        <f t="shared" si="26"/>
        <v>-0.13548387096774195</v>
      </c>
      <c r="T35" s="49">
        <f t="shared" si="27"/>
        <v>9.1803278688524587E-2</v>
      </c>
      <c r="U35" s="49">
        <f t="shared" si="28"/>
        <v>0.32653061224489793</v>
      </c>
      <c r="V35" s="49">
        <f t="shared" si="29"/>
        <v>0.49065420560747663</v>
      </c>
      <c r="W35" s="49">
        <f t="shared" si="30"/>
        <v>0.26492537313432835</v>
      </c>
      <c r="X35" s="49">
        <f t="shared" si="31"/>
        <v>0</v>
      </c>
      <c r="Y35" s="49">
        <f t="shared" si="32"/>
        <v>-1.0256410256410256E-2</v>
      </c>
      <c r="Z35" s="49">
        <f t="shared" si="33"/>
        <v>-5.0156739811912224E-2</v>
      </c>
      <c r="AA35" s="49">
        <f t="shared" si="34"/>
        <v>0.24483775811209441</v>
      </c>
      <c r="AB35" s="49">
        <f t="shared" si="35"/>
        <v>0.3003003003003003</v>
      </c>
      <c r="AC35" s="49">
        <f t="shared" si="36"/>
        <v>9.3264248704663211E-2</v>
      </c>
      <c r="AD35" s="49">
        <f t="shared" si="37"/>
        <v>0.18811881188118812</v>
      </c>
      <c r="AE35" s="49">
        <f t="shared" si="38"/>
        <v>1.6587677725118485E-2</v>
      </c>
      <c r="AF35" s="49">
        <f t="shared" si="39"/>
        <v>2.771362586605081E-2</v>
      </c>
      <c r="AG35" s="49">
        <f t="shared" si="40"/>
        <v>0.1872037914691943</v>
      </c>
      <c r="AH35" s="49">
        <f t="shared" si="41"/>
        <v>2.7777777777777776E-2</v>
      </c>
      <c r="AI35" s="49">
        <f t="shared" si="42"/>
        <v>7.6923076923076927E-2</v>
      </c>
      <c r="AJ35" s="49">
        <f t="shared" si="43"/>
        <v>2.2471910112359553E-3</v>
      </c>
      <c r="AK35" s="49">
        <f t="shared" si="44"/>
        <v>0.11976047904191617</v>
      </c>
      <c r="AL35" s="49">
        <f t="shared" si="8"/>
        <v>0.10810810810810811</v>
      </c>
      <c r="AM35" s="49">
        <f t="shared" si="8"/>
        <v>0.11904761904761904</v>
      </c>
      <c r="AN35" s="49">
        <f t="shared" si="8"/>
        <v>3.3632286995515695E-2</v>
      </c>
      <c r="AO35" s="49">
        <f t="shared" si="8"/>
        <v>-6.4171122994652413E-2</v>
      </c>
      <c r="AP35" s="49">
        <f t="shared" si="8"/>
        <v>-0.13170731707317074</v>
      </c>
      <c r="AQ35" s="49">
        <f t="shared" si="45"/>
        <v>-0.10444874274661509</v>
      </c>
      <c r="AR35" s="49">
        <f t="shared" si="46"/>
        <v>2.6030368763557483E-2</v>
      </c>
      <c r="AS35" s="49">
        <f t="shared" si="47"/>
        <v>-5.7142857142857143E-3</v>
      </c>
      <c r="AT35" s="49">
        <f t="shared" si="48"/>
        <v>0.14887640449438203</v>
      </c>
      <c r="AU35" s="49">
        <f t="shared" si="49"/>
        <v>0.11663066954643629</v>
      </c>
      <c r="AV35" s="49">
        <f t="shared" si="50"/>
        <v>3.5940803382663845E-2</v>
      </c>
      <c r="AW35" s="49">
        <f t="shared" si="9"/>
        <v>4.0229885057471264E-2</v>
      </c>
      <c r="AX35" s="49">
        <f t="shared" si="9"/>
        <v>-0.1100244498777506</v>
      </c>
      <c r="AY35" s="49">
        <f t="shared" si="9"/>
        <v>8.7040618955512572E-2</v>
      </c>
      <c r="AZ35" s="49">
        <f t="shared" si="9"/>
        <v>-2.0408163265306124E-3</v>
      </c>
      <c r="BA35" s="49">
        <f t="shared" si="9"/>
        <v>-0.30755064456721914</v>
      </c>
      <c r="BB35" s="49">
        <f t="shared" si="9"/>
        <v>0.78296703296703296</v>
      </c>
      <c r="BC35" s="49">
        <f t="shared" si="9"/>
        <v>0.10676156583629894</v>
      </c>
      <c r="BD35" s="49">
        <f t="shared" si="9"/>
        <v>0.25357873210633947</v>
      </c>
      <c r="BE35" s="49">
        <f t="shared" si="9"/>
        <v>0.79521276595744683</v>
      </c>
      <c r="BF35" s="49">
        <f t="shared" si="9"/>
        <v>-0.21571648690292758</v>
      </c>
      <c r="BG35" s="49">
        <f t="shared" si="9"/>
        <v>-0.14469453376205788</v>
      </c>
      <c r="BH35" s="49">
        <f t="shared" si="9"/>
        <v>-5.7096247960848286E-2</v>
      </c>
      <c r="BI35" s="49">
        <f t="shared" si="9"/>
        <v>-0.1348148148148148</v>
      </c>
      <c r="BJ35" s="49">
        <f t="shared" si="9"/>
        <v>-9.0373280943025547E-2</v>
      </c>
      <c r="BK35" s="49">
        <f t="shared" si="9"/>
        <v>0.13345864661654136</v>
      </c>
      <c r="BL35" s="49">
        <f t="shared" ref="BL35:BL43" si="51">+(BP14-BL14)/BL14</f>
        <v>-6.920415224913495E-3</v>
      </c>
      <c r="BM35" s="49">
        <f t="shared" si="10"/>
        <v>0.10616438356164383</v>
      </c>
      <c r="BN35" s="49">
        <f t="shared" si="10"/>
        <v>0.20302375809935205</v>
      </c>
      <c r="BO35" s="49">
        <f t="shared" si="10"/>
        <v>0.12769485903814262</v>
      </c>
      <c r="BP35" s="49">
        <f t="shared" si="10"/>
        <v>0.13588850174216027</v>
      </c>
    </row>
    <row r="36" spans="3:68" ht="17.149999999999999" customHeight="1" thickBot="1" x14ac:dyDescent="0.35">
      <c r="C36" s="36" t="s">
        <v>121</v>
      </c>
      <c r="D36" s="49">
        <f t="shared" si="11"/>
        <v>-0.6470588235294118</v>
      </c>
      <c r="E36" s="49">
        <f t="shared" si="12"/>
        <v>2.8</v>
      </c>
      <c r="F36" s="49">
        <f t="shared" si="13"/>
        <v>-0.2857142857142857</v>
      </c>
      <c r="G36" s="49">
        <f t="shared" si="14"/>
        <v>-5.8823529411764705E-2</v>
      </c>
      <c r="H36" s="49">
        <f t="shared" si="15"/>
        <v>1.3333333333333333</v>
      </c>
      <c r="I36" s="49">
        <f t="shared" si="16"/>
        <v>-0.10526315789473684</v>
      </c>
      <c r="J36" s="49">
        <f t="shared" si="17"/>
        <v>0.1</v>
      </c>
      <c r="K36" s="49">
        <f t="shared" si="18"/>
        <v>0.375</v>
      </c>
      <c r="L36" s="49">
        <f t="shared" si="19"/>
        <v>0.8571428571428571</v>
      </c>
      <c r="M36" s="49">
        <f t="shared" si="20"/>
        <v>0.47058823529411764</v>
      </c>
      <c r="N36" s="49">
        <f t="shared" si="21"/>
        <v>1.2727272727272727</v>
      </c>
      <c r="O36" s="49">
        <f t="shared" si="22"/>
        <v>0.40909090909090912</v>
      </c>
      <c r="P36" s="49">
        <f t="shared" si="23"/>
        <v>0.5</v>
      </c>
      <c r="Q36" s="49">
        <f t="shared" si="24"/>
        <v>-0.36</v>
      </c>
      <c r="R36" s="49">
        <f t="shared" si="25"/>
        <v>-0.48</v>
      </c>
      <c r="S36" s="49">
        <f t="shared" si="26"/>
        <v>6.4516129032258063E-2</v>
      </c>
      <c r="T36" s="49">
        <f t="shared" si="27"/>
        <v>0.12820512820512819</v>
      </c>
      <c r="U36" s="49">
        <f t="shared" si="28"/>
        <v>1.25</v>
      </c>
      <c r="V36" s="49">
        <f t="shared" si="29"/>
        <v>0.69230769230769229</v>
      </c>
      <c r="W36" s="49">
        <f t="shared" si="30"/>
        <v>0.12121212121212122</v>
      </c>
      <c r="X36" s="49">
        <f t="shared" si="31"/>
        <v>-9.0909090909090912E-2</v>
      </c>
      <c r="Y36" s="49">
        <f t="shared" si="32"/>
        <v>0.63888888888888884</v>
      </c>
      <c r="Z36" s="49">
        <f t="shared" si="33"/>
        <v>0.95454545454545459</v>
      </c>
      <c r="AA36" s="49">
        <f t="shared" si="34"/>
        <v>0.56756756756756754</v>
      </c>
      <c r="AB36" s="49">
        <f t="shared" si="35"/>
        <v>0.25</v>
      </c>
      <c r="AC36" s="49">
        <f t="shared" si="36"/>
        <v>0.2711864406779661</v>
      </c>
      <c r="AD36" s="49">
        <f t="shared" si="37"/>
        <v>0.13953488372093023</v>
      </c>
      <c r="AE36" s="49">
        <f t="shared" si="38"/>
        <v>5.1724137931034482E-2</v>
      </c>
      <c r="AF36" s="49">
        <f t="shared" si="39"/>
        <v>0.24</v>
      </c>
      <c r="AG36" s="49">
        <f t="shared" si="40"/>
        <v>0.24</v>
      </c>
      <c r="AH36" s="49">
        <f t="shared" si="41"/>
        <v>8.1632653061224483E-2</v>
      </c>
      <c r="AI36" s="49">
        <f t="shared" si="42"/>
        <v>0.37704918032786883</v>
      </c>
      <c r="AJ36" s="49">
        <f t="shared" si="43"/>
        <v>9.6774193548387094E-2</v>
      </c>
      <c r="AK36" s="49">
        <f t="shared" si="44"/>
        <v>-4.3010752688172046E-2</v>
      </c>
      <c r="AL36" s="49">
        <f t="shared" si="8"/>
        <v>0.16981132075471697</v>
      </c>
      <c r="AM36" s="49">
        <f t="shared" si="8"/>
        <v>5.9523809523809521E-2</v>
      </c>
      <c r="AN36" s="49">
        <f t="shared" si="8"/>
        <v>0.54411764705882348</v>
      </c>
      <c r="AO36" s="49">
        <f t="shared" si="8"/>
        <v>0.24719101123595505</v>
      </c>
      <c r="AP36" s="49">
        <f t="shared" si="8"/>
        <v>0.30645161290322581</v>
      </c>
      <c r="AQ36" s="49">
        <f t="shared" si="45"/>
        <v>0.2808988764044944</v>
      </c>
      <c r="AR36" s="49">
        <f t="shared" si="46"/>
        <v>9.5238095238095233E-2</v>
      </c>
      <c r="AS36" s="49">
        <f t="shared" si="47"/>
        <v>0.17117117117117117</v>
      </c>
      <c r="AT36" s="49">
        <f t="shared" si="48"/>
        <v>8.6419753086419748E-2</v>
      </c>
      <c r="AU36" s="49">
        <f t="shared" si="49"/>
        <v>8.771929824561403E-3</v>
      </c>
      <c r="AV36" s="49">
        <f t="shared" si="50"/>
        <v>-6.9565217391304349E-2</v>
      </c>
      <c r="AW36" s="49">
        <f t="shared" si="9"/>
        <v>-0.13076923076923078</v>
      </c>
      <c r="AX36" s="49">
        <f t="shared" si="9"/>
        <v>4.5454545454545456E-2</v>
      </c>
      <c r="AY36" s="49">
        <f t="shared" si="9"/>
        <v>8.6956521739130432E-2</v>
      </c>
      <c r="AZ36" s="49">
        <f t="shared" si="9"/>
        <v>0.14953271028037382</v>
      </c>
      <c r="BA36" s="49">
        <f t="shared" si="9"/>
        <v>-0.19469026548672566</v>
      </c>
      <c r="BB36" s="49">
        <f t="shared" si="9"/>
        <v>0.71739130434782605</v>
      </c>
      <c r="BC36" s="49">
        <f t="shared" si="9"/>
        <v>0.48799999999999999</v>
      </c>
      <c r="BD36" s="49">
        <f t="shared" si="9"/>
        <v>0.57723577235772361</v>
      </c>
      <c r="BE36" s="49">
        <f t="shared" si="9"/>
        <v>0.7142857142857143</v>
      </c>
      <c r="BF36" s="49">
        <f t="shared" si="9"/>
        <v>-0.36708860759493672</v>
      </c>
      <c r="BG36" s="49">
        <f t="shared" si="9"/>
        <v>-0.12903225806451613</v>
      </c>
      <c r="BH36" s="49">
        <f t="shared" si="9"/>
        <v>-6.7010309278350513E-2</v>
      </c>
      <c r="BI36" s="49">
        <f t="shared" si="9"/>
        <v>-0.19230769230769232</v>
      </c>
      <c r="BJ36" s="49">
        <f t="shared" si="9"/>
        <v>-0.05</v>
      </c>
      <c r="BK36" s="49">
        <f t="shared" si="9"/>
        <v>9.2592592592592587E-2</v>
      </c>
      <c r="BL36" s="49">
        <f t="shared" si="51"/>
        <v>-0.24861878453038674</v>
      </c>
      <c r="BM36" s="49">
        <f t="shared" si="10"/>
        <v>0.11904761904761904</v>
      </c>
      <c r="BN36" s="49">
        <f t="shared" si="10"/>
        <v>7.3684210526315783E-2</v>
      </c>
      <c r="BO36" s="49">
        <f t="shared" si="10"/>
        <v>-0.1807909604519774</v>
      </c>
      <c r="BP36" s="49">
        <f t="shared" si="10"/>
        <v>-9.5588235294117641E-2</v>
      </c>
    </row>
    <row r="37" spans="3:68" ht="17.149999999999999" customHeight="1" thickBot="1" x14ac:dyDescent="0.35">
      <c r="C37" s="36" t="s">
        <v>122</v>
      </c>
      <c r="D37" s="49">
        <f t="shared" si="11"/>
        <v>-0.50980392156862742</v>
      </c>
      <c r="E37" s="49">
        <f t="shared" si="12"/>
        <v>0.17647058823529413</v>
      </c>
      <c r="F37" s="49">
        <f t="shared" si="13"/>
        <v>0.7</v>
      </c>
      <c r="G37" s="49">
        <f t="shared" si="14"/>
        <v>0.6470588235294118</v>
      </c>
      <c r="H37" s="49">
        <f t="shared" si="15"/>
        <v>1.1200000000000001</v>
      </c>
      <c r="I37" s="49">
        <f t="shared" si="16"/>
        <v>0.57499999999999996</v>
      </c>
      <c r="J37" s="49">
        <f t="shared" si="17"/>
        <v>0.23529411764705882</v>
      </c>
      <c r="K37" s="49">
        <f t="shared" si="18"/>
        <v>0.16071428571428573</v>
      </c>
      <c r="L37" s="49">
        <f t="shared" si="19"/>
        <v>0.49056603773584906</v>
      </c>
      <c r="M37" s="49">
        <f t="shared" si="20"/>
        <v>6.3492063492063489E-2</v>
      </c>
      <c r="N37" s="49">
        <f t="shared" si="21"/>
        <v>0.5</v>
      </c>
      <c r="O37" s="49">
        <f t="shared" si="22"/>
        <v>0.38461538461538464</v>
      </c>
      <c r="P37" s="49">
        <f t="shared" si="23"/>
        <v>0.12658227848101267</v>
      </c>
      <c r="Q37" s="49">
        <f t="shared" si="24"/>
        <v>0.68656716417910446</v>
      </c>
      <c r="R37" s="49">
        <f t="shared" si="25"/>
        <v>0.19047619047619047</v>
      </c>
      <c r="S37" s="49">
        <f t="shared" si="26"/>
        <v>0.48888888888888887</v>
      </c>
      <c r="T37" s="49">
        <f t="shared" si="27"/>
        <v>0.48314606741573035</v>
      </c>
      <c r="U37" s="49">
        <f t="shared" si="28"/>
        <v>0.30088495575221241</v>
      </c>
      <c r="V37" s="49">
        <f t="shared" si="29"/>
        <v>0.32</v>
      </c>
      <c r="W37" s="49">
        <f t="shared" si="30"/>
        <v>0.18656716417910449</v>
      </c>
      <c r="X37" s="49">
        <f t="shared" si="31"/>
        <v>-8.3333333333333329E-2</v>
      </c>
      <c r="Y37" s="49">
        <f t="shared" si="32"/>
        <v>0.25170068027210885</v>
      </c>
      <c r="Z37" s="49">
        <f t="shared" si="33"/>
        <v>0.44444444444444442</v>
      </c>
      <c r="AA37" s="49">
        <f t="shared" si="34"/>
        <v>0.16981132075471697</v>
      </c>
      <c r="AB37" s="49">
        <f t="shared" si="35"/>
        <v>0.47933884297520662</v>
      </c>
      <c r="AC37" s="49">
        <f t="shared" si="36"/>
        <v>8.6956521739130432E-2</v>
      </c>
      <c r="AD37" s="49">
        <f t="shared" si="37"/>
        <v>0.13986013986013987</v>
      </c>
      <c r="AE37" s="49">
        <f t="shared" si="38"/>
        <v>0.23118279569892472</v>
      </c>
      <c r="AF37" s="49">
        <f t="shared" si="39"/>
        <v>0.3016759776536313</v>
      </c>
      <c r="AG37" s="49">
        <f t="shared" si="40"/>
        <v>0.21</v>
      </c>
      <c r="AH37" s="49">
        <f t="shared" si="41"/>
        <v>0.12269938650306748</v>
      </c>
      <c r="AI37" s="49">
        <f t="shared" si="42"/>
        <v>-6.9868995633187769E-2</v>
      </c>
      <c r="AJ37" s="49">
        <f t="shared" si="43"/>
        <v>-0.14592274678111589</v>
      </c>
      <c r="AK37" s="49">
        <f t="shared" si="44"/>
        <v>-1.2396694214876033E-2</v>
      </c>
      <c r="AL37" s="49">
        <f t="shared" si="8"/>
        <v>-0.13661202185792351</v>
      </c>
      <c r="AM37" s="49">
        <f t="shared" si="8"/>
        <v>0.12676056338028169</v>
      </c>
      <c r="AN37" s="49">
        <f t="shared" si="8"/>
        <v>0.38190954773869346</v>
      </c>
      <c r="AO37" s="49">
        <f t="shared" si="8"/>
        <v>0.10878661087866109</v>
      </c>
      <c r="AP37" s="49">
        <f t="shared" si="8"/>
        <v>-0.10126582278481013</v>
      </c>
      <c r="AQ37" s="49">
        <f t="shared" si="45"/>
        <v>0.17499999999999999</v>
      </c>
      <c r="AR37" s="49">
        <f t="shared" si="46"/>
        <v>-0.41090909090909089</v>
      </c>
      <c r="AS37" s="49">
        <f t="shared" si="47"/>
        <v>-3.3962264150943396E-2</v>
      </c>
      <c r="AT37" s="49">
        <f t="shared" si="48"/>
        <v>0.352112676056338</v>
      </c>
      <c r="AU37" s="49">
        <f t="shared" si="49"/>
        <v>-0.12056737588652482</v>
      </c>
      <c r="AV37" s="49">
        <f t="shared" si="50"/>
        <v>0.3888888888888889</v>
      </c>
      <c r="AW37" s="49">
        <f t="shared" si="9"/>
        <v>3.125E-2</v>
      </c>
      <c r="AX37" s="49">
        <f t="shared" si="9"/>
        <v>-7.8125E-2</v>
      </c>
      <c r="AY37" s="49">
        <f t="shared" si="9"/>
        <v>-2.0161290322580645E-2</v>
      </c>
      <c r="AZ37" s="49">
        <f t="shared" si="9"/>
        <v>-4.8888888888888891E-2</v>
      </c>
      <c r="BA37" s="49">
        <f t="shared" si="9"/>
        <v>-0.3371212121212121</v>
      </c>
      <c r="BB37" s="49">
        <f t="shared" si="9"/>
        <v>0.79096045197740117</v>
      </c>
      <c r="BC37" s="49">
        <f t="shared" si="9"/>
        <v>0.36213991769547327</v>
      </c>
      <c r="BD37" s="49">
        <f t="shared" si="9"/>
        <v>0.44859813084112149</v>
      </c>
      <c r="BE37" s="49">
        <f t="shared" si="9"/>
        <v>1.0171428571428571</v>
      </c>
      <c r="BF37" s="49">
        <f t="shared" si="9"/>
        <v>-0.27760252365930599</v>
      </c>
      <c r="BG37" s="49">
        <f t="shared" si="9"/>
        <v>-0.24773413897280966</v>
      </c>
      <c r="BH37" s="49">
        <f t="shared" si="9"/>
        <v>-0.13870967741935483</v>
      </c>
      <c r="BI37" s="49">
        <f t="shared" si="9"/>
        <v>-0.31161473087818697</v>
      </c>
      <c r="BJ37" s="49">
        <f t="shared" si="9"/>
        <v>-0.20960698689956331</v>
      </c>
      <c r="BK37" s="49">
        <f t="shared" si="9"/>
        <v>3.614457831325301E-2</v>
      </c>
      <c r="BL37" s="49">
        <f t="shared" si="51"/>
        <v>-0.22097378277153559</v>
      </c>
      <c r="BM37" s="49">
        <f t="shared" si="10"/>
        <v>0.32098765432098764</v>
      </c>
      <c r="BN37" s="49">
        <f t="shared" si="10"/>
        <v>0.11049723756906077</v>
      </c>
      <c r="BO37" s="49">
        <f t="shared" si="10"/>
        <v>0.23643410852713179</v>
      </c>
      <c r="BP37" s="49">
        <f t="shared" si="10"/>
        <v>0.20673076923076922</v>
      </c>
    </row>
    <row r="38" spans="3:68" ht="17.149999999999999" customHeight="1" thickBot="1" x14ac:dyDescent="0.35">
      <c r="C38" s="36" t="s">
        <v>123</v>
      </c>
      <c r="D38" s="49">
        <f t="shared" si="11"/>
        <v>-3.9106145251396648E-2</v>
      </c>
      <c r="E38" s="49">
        <f t="shared" si="12"/>
        <v>2.3809523809523808E-2</v>
      </c>
      <c r="F38" s="49">
        <f t="shared" si="13"/>
        <v>2.7397260273972601E-2</v>
      </c>
      <c r="G38" s="49">
        <f t="shared" si="14"/>
        <v>8.3333333333333329E-2</v>
      </c>
      <c r="H38" s="49">
        <f t="shared" si="15"/>
        <v>-7.5581395348837205E-2</v>
      </c>
      <c r="I38" s="49">
        <f t="shared" si="16"/>
        <v>0.13023255813953488</v>
      </c>
      <c r="J38" s="49">
        <f t="shared" si="17"/>
        <v>0</v>
      </c>
      <c r="K38" s="49">
        <f t="shared" si="18"/>
        <v>0.14201183431952663</v>
      </c>
      <c r="L38" s="49">
        <f t="shared" si="19"/>
        <v>0.39622641509433965</v>
      </c>
      <c r="M38" s="49">
        <f t="shared" si="20"/>
        <v>0.26748971193415638</v>
      </c>
      <c r="N38" s="49">
        <f t="shared" si="21"/>
        <v>0.34</v>
      </c>
      <c r="O38" s="49">
        <f t="shared" si="22"/>
        <v>0.34196891191709844</v>
      </c>
      <c r="P38" s="49">
        <f t="shared" si="23"/>
        <v>0.37387387387387389</v>
      </c>
      <c r="Q38" s="49">
        <f t="shared" si="24"/>
        <v>-0.12012987012987013</v>
      </c>
      <c r="R38" s="49">
        <f t="shared" si="25"/>
        <v>0.26865671641791045</v>
      </c>
      <c r="S38" s="49">
        <f t="shared" si="26"/>
        <v>-2.7027027027027029E-2</v>
      </c>
      <c r="T38" s="49">
        <f t="shared" si="27"/>
        <v>5.9016393442622953E-2</v>
      </c>
      <c r="U38" s="49">
        <f t="shared" si="28"/>
        <v>0.11808118081180811</v>
      </c>
      <c r="V38" s="49">
        <f t="shared" si="29"/>
        <v>-7.8431372549019607E-3</v>
      </c>
      <c r="W38" s="49">
        <f t="shared" si="30"/>
        <v>0.35714285714285715</v>
      </c>
      <c r="X38" s="49">
        <f t="shared" si="31"/>
        <v>-0.12074303405572756</v>
      </c>
      <c r="Y38" s="49">
        <f t="shared" si="32"/>
        <v>0.20462046204620463</v>
      </c>
      <c r="Z38" s="49">
        <f t="shared" si="33"/>
        <v>3.9525691699604744E-2</v>
      </c>
      <c r="AA38" s="49">
        <f t="shared" si="34"/>
        <v>0.16081871345029239</v>
      </c>
      <c r="AB38" s="49">
        <f t="shared" si="35"/>
        <v>0.30633802816901406</v>
      </c>
      <c r="AC38" s="49">
        <f t="shared" si="36"/>
        <v>-1.3698630136986301E-2</v>
      </c>
      <c r="AD38" s="49">
        <f t="shared" si="37"/>
        <v>0.64638783269961975</v>
      </c>
      <c r="AE38" s="49">
        <f t="shared" si="38"/>
        <v>5.0377833753148617E-2</v>
      </c>
      <c r="AF38" s="49">
        <f t="shared" si="39"/>
        <v>0.18867924528301888</v>
      </c>
      <c r="AG38" s="49">
        <f t="shared" si="40"/>
        <v>0.25833333333333336</v>
      </c>
      <c r="AH38" s="49">
        <f t="shared" si="41"/>
        <v>-0.26096997690531176</v>
      </c>
      <c r="AI38" s="49">
        <f t="shared" si="42"/>
        <v>0.1366906474820144</v>
      </c>
      <c r="AJ38" s="49">
        <f t="shared" si="43"/>
        <v>-4.5351473922902494E-2</v>
      </c>
      <c r="AK38" s="49">
        <f t="shared" si="44"/>
        <v>0.20309050772626933</v>
      </c>
      <c r="AL38" s="49">
        <f t="shared" si="8"/>
        <v>0.35312500000000002</v>
      </c>
      <c r="AM38" s="49">
        <f t="shared" si="8"/>
        <v>-4.2194092827004218E-2</v>
      </c>
      <c r="AN38" s="49">
        <f t="shared" si="8"/>
        <v>0.38479809976247031</v>
      </c>
      <c r="AO38" s="49">
        <f t="shared" si="8"/>
        <v>-1.2844036697247707E-2</v>
      </c>
      <c r="AP38" s="49">
        <f t="shared" si="8"/>
        <v>-9.0069284064665134E-2</v>
      </c>
      <c r="AQ38" s="49">
        <f t="shared" si="45"/>
        <v>0.16299559471365638</v>
      </c>
      <c r="AR38" s="49">
        <f t="shared" si="46"/>
        <v>-1.0291595197255575E-2</v>
      </c>
      <c r="AS38" s="49">
        <f t="shared" si="47"/>
        <v>9.6654275092936809E-2</v>
      </c>
      <c r="AT38" s="49">
        <f t="shared" si="48"/>
        <v>7.3604060913705582E-2</v>
      </c>
      <c r="AU38" s="49">
        <f t="shared" si="49"/>
        <v>5.4924242424242424E-2</v>
      </c>
      <c r="AV38" s="49">
        <f t="shared" si="50"/>
        <v>-3.9861351819757362E-2</v>
      </c>
      <c r="AW38" s="49">
        <f t="shared" si="9"/>
        <v>4.7457627118644069E-2</v>
      </c>
      <c r="AX38" s="49">
        <f t="shared" si="9"/>
        <v>3.5460992907801421E-2</v>
      </c>
      <c r="AY38" s="49">
        <f t="shared" si="9"/>
        <v>0.15439856373429084</v>
      </c>
      <c r="AZ38" s="49">
        <f t="shared" si="9"/>
        <v>-8.6642599277978335E-2</v>
      </c>
      <c r="BA38" s="49">
        <f t="shared" si="9"/>
        <v>-0.56957928802588997</v>
      </c>
      <c r="BB38" s="49">
        <f t="shared" si="9"/>
        <v>0.26940639269406391</v>
      </c>
      <c r="BC38" s="49">
        <f t="shared" si="9"/>
        <v>0.29237947122861585</v>
      </c>
      <c r="BD38" s="49">
        <f t="shared" si="9"/>
        <v>0.15612648221343872</v>
      </c>
      <c r="BE38" s="49">
        <f t="shared" si="9"/>
        <v>2.1278195488721803</v>
      </c>
      <c r="BF38" s="49">
        <f t="shared" si="9"/>
        <v>-6.2949640287769781E-2</v>
      </c>
      <c r="BG38" s="49">
        <f t="shared" si="9"/>
        <v>-0.34657039711191334</v>
      </c>
      <c r="BH38" s="49">
        <f t="shared" si="9"/>
        <v>1.7094017094017094E-3</v>
      </c>
      <c r="BI38" s="49">
        <f t="shared" si="9"/>
        <v>-0.25240384615384615</v>
      </c>
      <c r="BJ38" s="49">
        <f t="shared" si="9"/>
        <v>-2.4952015355086371E-2</v>
      </c>
      <c r="BK38" s="49">
        <f t="shared" si="9"/>
        <v>0.30202578268876612</v>
      </c>
      <c r="BL38" s="49">
        <f t="shared" si="51"/>
        <v>-0.18430034129692832</v>
      </c>
      <c r="BM38" s="49">
        <f t="shared" si="10"/>
        <v>0.10289389067524116</v>
      </c>
      <c r="BN38" s="49">
        <f t="shared" si="10"/>
        <v>1.968503937007874E-3</v>
      </c>
      <c r="BO38" s="49">
        <f t="shared" si="10"/>
        <v>-0.12588401697312587</v>
      </c>
      <c r="BP38" s="49">
        <f t="shared" si="10"/>
        <v>0.44769874476987448</v>
      </c>
    </row>
    <row r="39" spans="3:68" ht="17.149999999999999" customHeight="1" thickBot="1" x14ac:dyDescent="0.35">
      <c r="C39" s="36" t="s">
        <v>124</v>
      </c>
      <c r="D39" s="49">
        <f t="shared" si="11"/>
        <v>-0.40476190476190477</v>
      </c>
      <c r="E39" s="49">
        <f t="shared" si="12"/>
        <v>0.12820512820512819</v>
      </c>
      <c r="F39" s="49">
        <f t="shared" si="13"/>
        <v>-9.6774193548387094E-2</v>
      </c>
      <c r="G39" s="49">
        <f t="shared" si="14"/>
        <v>0.58333333333333337</v>
      </c>
      <c r="H39" s="49">
        <f t="shared" si="15"/>
        <v>0.64</v>
      </c>
      <c r="I39" s="49">
        <f t="shared" si="16"/>
        <v>0.18181818181818182</v>
      </c>
      <c r="J39" s="49">
        <f t="shared" si="17"/>
        <v>0.5714285714285714</v>
      </c>
      <c r="K39" s="49">
        <f t="shared" si="18"/>
        <v>-1.7543859649122806E-2</v>
      </c>
      <c r="L39" s="49">
        <f t="shared" si="19"/>
        <v>0</v>
      </c>
      <c r="M39" s="49">
        <f t="shared" si="20"/>
        <v>0.48076923076923078</v>
      </c>
      <c r="N39" s="49">
        <f t="shared" si="21"/>
        <v>-6.8181818181818177E-2</v>
      </c>
      <c r="O39" s="49">
        <f t="shared" si="22"/>
        <v>0.32142857142857145</v>
      </c>
      <c r="P39" s="49">
        <f t="shared" si="23"/>
        <v>0.95121951219512191</v>
      </c>
      <c r="Q39" s="49">
        <f t="shared" si="24"/>
        <v>2.5974025974025976E-2</v>
      </c>
      <c r="R39" s="49">
        <f t="shared" si="25"/>
        <v>0.26829268292682928</v>
      </c>
      <c r="S39" s="49">
        <f t="shared" si="26"/>
        <v>0.22972972972972974</v>
      </c>
      <c r="T39" s="49">
        <f t="shared" si="27"/>
        <v>0.1875</v>
      </c>
      <c r="U39" s="49">
        <f t="shared" si="28"/>
        <v>0.27848101265822783</v>
      </c>
      <c r="V39" s="49">
        <f t="shared" si="29"/>
        <v>0.5</v>
      </c>
      <c r="W39" s="49">
        <f t="shared" si="30"/>
        <v>0.35164835164835168</v>
      </c>
      <c r="X39" s="49">
        <f t="shared" si="31"/>
        <v>-4.2105263157894736E-2</v>
      </c>
      <c r="Y39" s="49">
        <f t="shared" si="32"/>
        <v>-1.9801980198019802E-2</v>
      </c>
      <c r="Z39" s="49">
        <f t="shared" si="33"/>
        <v>-0.25641025641025639</v>
      </c>
      <c r="AA39" s="49">
        <f t="shared" si="34"/>
        <v>-4.065040650406504E-2</v>
      </c>
      <c r="AB39" s="49">
        <f t="shared" si="35"/>
        <v>0.5714285714285714</v>
      </c>
      <c r="AC39" s="49">
        <f t="shared" si="36"/>
        <v>0.14141414141414141</v>
      </c>
      <c r="AD39" s="49">
        <f t="shared" si="37"/>
        <v>0.82758620689655171</v>
      </c>
      <c r="AE39" s="49">
        <f t="shared" si="38"/>
        <v>0.39830508474576271</v>
      </c>
      <c r="AF39" s="49">
        <f t="shared" si="39"/>
        <v>4.8951048951048952E-2</v>
      </c>
      <c r="AG39" s="49">
        <f t="shared" si="40"/>
        <v>0.31858407079646017</v>
      </c>
      <c r="AH39" s="49">
        <f t="shared" si="41"/>
        <v>0.22641509433962265</v>
      </c>
      <c r="AI39" s="49">
        <f t="shared" si="42"/>
        <v>3.0303030303030304E-2</v>
      </c>
      <c r="AJ39" s="49">
        <f t="shared" si="43"/>
        <v>-4.6666666666666669E-2</v>
      </c>
      <c r="AK39" s="49">
        <f t="shared" si="44"/>
        <v>3.3557046979865772E-2</v>
      </c>
      <c r="AL39" s="49">
        <f t="shared" si="8"/>
        <v>-6.9230769230769235E-2</v>
      </c>
      <c r="AM39" s="49">
        <f t="shared" si="8"/>
        <v>-0.1</v>
      </c>
      <c r="AN39" s="49">
        <f t="shared" si="8"/>
        <v>-4.195804195804196E-2</v>
      </c>
      <c r="AO39" s="49">
        <f t="shared" si="8"/>
        <v>0.16883116883116883</v>
      </c>
      <c r="AP39" s="49">
        <f t="shared" si="8"/>
        <v>-0.10743801652892562</v>
      </c>
      <c r="AQ39" s="49">
        <f t="shared" si="45"/>
        <v>0.20261437908496732</v>
      </c>
      <c r="AR39" s="49">
        <f t="shared" si="46"/>
        <v>0.27007299270072993</v>
      </c>
      <c r="AS39" s="49">
        <f t="shared" si="47"/>
        <v>-2.7777777777777776E-2</v>
      </c>
      <c r="AT39" s="49">
        <f t="shared" si="48"/>
        <v>0.26851851851851855</v>
      </c>
      <c r="AU39" s="49">
        <f t="shared" si="49"/>
        <v>-0.10326086956521739</v>
      </c>
      <c r="AV39" s="49">
        <f t="shared" si="50"/>
        <v>-1.7241379310344827E-2</v>
      </c>
      <c r="AW39" s="49">
        <f t="shared" si="9"/>
        <v>-0.12</v>
      </c>
      <c r="AX39" s="49">
        <f t="shared" si="9"/>
        <v>-0.18248175182481752</v>
      </c>
      <c r="AY39" s="49">
        <f t="shared" si="9"/>
        <v>6.6666666666666666E-2</v>
      </c>
      <c r="AZ39" s="49">
        <f t="shared" si="9"/>
        <v>5.8479532163742687E-2</v>
      </c>
      <c r="BA39" s="49">
        <f t="shared" si="9"/>
        <v>-6.4935064935064929E-2</v>
      </c>
      <c r="BB39" s="49">
        <f t="shared" si="9"/>
        <v>0.7589285714285714</v>
      </c>
      <c r="BC39" s="49">
        <f t="shared" si="9"/>
        <v>0.36931818181818182</v>
      </c>
      <c r="BD39" s="49">
        <f t="shared" si="9"/>
        <v>0.22651933701657459</v>
      </c>
      <c r="BE39" s="49">
        <f t="shared" si="9"/>
        <v>0.57638888888888884</v>
      </c>
      <c r="BF39" s="49">
        <f t="shared" si="9"/>
        <v>-0.46700507614213199</v>
      </c>
      <c r="BG39" s="49">
        <f t="shared" si="9"/>
        <v>-0.26556016597510373</v>
      </c>
      <c r="BH39" s="49">
        <f t="shared" si="9"/>
        <v>-0.14864864864864866</v>
      </c>
      <c r="BI39" s="49">
        <f t="shared" si="9"/>
        <v>-0.18502202643171806</v>
      </c>
      <c r="BJ39" s="49">
        <f t="shared" si="9"/>
        <v>0.10476190476190476</v>
      </c>
      <c r="BK39" s="49">
        <f t="shared" si="9"/>
        <v>9.03954802259887E-2</v>
      </c>
      <c r="BL39" s="49">
        <f t="shared" si="51"/>
        <v>-0.19047619047619047</v>
      </c>
      <c r="BM39" s="49">
        <f t="shared" si="10"/>
        <v>5.9459459459459463E-2</v>
      </c>
      <c r="BN39" s="49">
        <f t="shared" si="10"/>
        <v>0.40517241379310343</v>
      </c>
      <c r="BO39" s="49">
        <f t="shared" si="10"/>
        <v>0.34196891191709844</v>
      </c>
      <c r="BP39" s="49">
        <f t="shared" si="10"/>
        <v>0.42483660130718953</v>
      </c>
    </row>
    <row r="40" spans="3:68" ht="17.149999999999999" customHeight="1" thickBot="1" x14ac:dyDescent="0.35">
      <c r="C40" s="36" t="s">
        <v>125</v>
      </c>
      <c r="D40" s="49">
        <f t="shared" si="11"/>
        <v>0.21052631578947367</v>
      </c>
      <c r="E40" s="49">
        <f t="shared" si="12"/>
        <v>2</v>
      </c>
      <c r="F40" s="49">
        <f t="shared" si="13"/>
        <v>0.2</v>
      </c>
      <c r="G40" s="49">
        <f t="shared" si="14"/>
        <v>3.2857142857142856</v>
      </c>
      <c r="H40" s="49">
        <f t="shared" si="15"/>
        <v>0.39130434782608697</v>
      </c>
      <c r="I40" s="49">
        <f t="shared" si="16"/>
        <v>0.73333333333333328</v>
      </c>
      <c r="J40" s="49">
        <f t="shared" si="17"/>
        <v>1.0833333333333333</v>
      </c>
      <c r="K40" s="49">
        <f t="shared" si="18"/>
        <v>-0.16666666666666666</v>
      </c>
      <c r="L40" s="49">
        <f t="shared" si="19"/>
        <v>-3.125E-2</v>
      </c>
      <c r="M40" s="49">
        <f t="shared" si="20"/>
        <v>-0.28846153846153844</v>
      </c>
      <c r="N40" s="49">
        <f t="shared" si="21"/>
        <v>0.24</v>
      </c>
      <c r="O40" s="49">
        <f t="shared" si="22"/>
        <v>0.12</v>
      </c>
      <c r="P40" s="49">
        <f t="shared" si="23"/>
        <v>1.064516129032258</v>
      </c>
      <c r="Q40" s="49">
        <f t="shared" si="24"/>
        <v>0.51351351351351349</v>
      </c>
      <c r="R40" s="49">
        <f t="shared" si="25"/>
        <v>-6.4516129032258063E-2</v>
      </c>
      <c r="S40" s="49">
        <f t="shared" si="26"/>
        <v>-0.14285714285714285</v>
      </c>
      <c r="T40" s="49">
        <f t="shared" si="27"/>
        <v>0</v>
      </c>
      <c r="U40" s="49">
        <f t="shared" si="28"/>
        <v>-3.5714285714285712E-2</v>
      </c>
      <c r="V40" s="49">
        <f t="shared" si="29"/>
        <v>0.2413793103448276</v>
      </c>
      <c r="W40" s="49">
        <f t="shared" si="30"/>
        <v>-0.125</v>
      </c>
      <c r="X40" s="49">
        <f t="shared" si="31"/>
        <v>-0.34375</v>
      </c>
      <c r="Y40" s="49">
        <f t="shared" si="32"/>
        <v>-3.7037037037037035E-2</v>
      </c>
      <c r="Z40" s="49">
        <f t="shared" si="33"/>
        <v>5.5555555555555552E-2</v>
      </c>
      <c r="AA40" s="49">
        <f t="shared" si="34"/>
        <v>0.2857142857142857</v>
      </c>
      <c r="AB40" s="49">
        <f t="shared" si="35"/>
        <v>0.19047619047619047</v>
      </c>
      <c r="AC40" s="49">
        <f t="shared" si="36"/>
        <v>0.13461538461538461</v>
      </c>
      <c r="AD40" s="49">
        <f t="shared" si="37"/>
        <v>-0.18421052631578946</v>
      </c>
      <c r="AE40" s="49">
        <f t="shared" si="38"/>
        <v>0</v>
      </c>
      <c r="AF40" s="49">
        <f t="shared" si="39"/>
        <v>0.14000000000000001</v>
      </c>
      <c r="AG40" s="49">
        <f t="shared" si="40"/>
        <v>0.13559322033898305</v>
      </c>
      <c r="AH40" s="49">
        <f t="shared" si="41"/>
        <v>0.967741935483871</v>
      </c>
      <c r="AI40" s="49">
        <f t="shared" si="42"/>
        <v>0.20370370370370369</v>
      </c>
      <c r="AJ40" s="49">
        <f t="shared" si="43"/>
        <v>0.22807017543859648</v>
      </c>
      <c r="AK40" s="49">
        <f t="shared" si="44"/>
        <v>0.14925373134328357</v>
      </c>
      <c r="AL40" s="49">
        <f t="shared" si="8"/>
        <v>-0.44262295081967212</v>
      </c>
      <c r="AM40" s="49">
        <f t="shared" si="8"/>
        <v>4.6153846153846156E-2</v>
      </c>
      <c r="AN40" s="49">
        <f t="shared" si="8"/>
        <v>-0.14285714285714285</v>
      </c>
      <c r="AO40" s="49">
        <f t="shared" si="8"/>
        <v>-0.16883116883116883</v>
      </c>
      <c r="AP40" s="49">
        <f t="shared" si="8"/>
        <v>0.17647058823529413</v>
      </c>
      <c r="AQ40" s="49">
        <f t="shared" si="45"/>
        <v>0.20588235294117646</v>
      </c>
      <c r="AR40" s="49">
        <f t="shared" si="46"/>
        <v>0.13333333333333333</v>
      </c>
      <c r="AS40" s="49">
        <f t="shared" si="47"/>
        <v>0.375</v>
      </c>
      <c r="AT40" s="49">
        <f t="shared" si="48"/>
        <v>0.32500000000000001</v>
      </c>
      <c r="AU40" s="49">
        <f t="shared" si="49"/>
        <v>-0.14634146341463414</v>
      </c>
      <c r="AV40" s="49">
        <f t="shared" si="50"/>
        <v>0.19117647058823528</v>
      </c>
      <c r="AW40" s="49">
        <f t="shared" si="9"/>
        <v>6.8181818181818177E-2</v>
      </c>
      <c r="AX40" s="49">
        <f t="shared" si="9"/>
        <v>-9.4339622641509441E-2</v>
      </c>
      <c r="AY40" s="49">
        <f t="shared" si="9"/>
        <v>8.5714285714285715E-2</v>
      </c>
      <c r="AZ40" s="49">
        <f t="shared" si="9"/>
        <v>-0.19753086419753085</v>
      </c>
      <c r="BA40" s="49">
        <f t="shared" si="9"/>
        <v>-0.51063829787234039</v>
      </c>
      <c r="BB40" s="49">
        <f t="shared" si="9"/>
        <v>0.70833333333333337</v>
      </c>
      <c r="BC40" s="49">
        <f t="shared" si="9"/>
        <v>0.13157894736842105</v>
      </c>
      <c r="BD40" s="49">
        <f t="shared" si="9"/>
        <v>0.50769230769230766</v>
      </c>
      <c r="BE40" s="49">
        <f t="shared" si="9"/>
        <v>1.3478260869565217</v>
      </c>
      <c r="BF40" s="49">
        <f t="shared" si="9"/>
        <v>-1.2195121951219513E-2</v>
      </c>
      <c r="BG40" s="49">
        <f t="shared" si="9"/>
        <v>0.19767441860465115</v>
      </c>
      <c r="BH40" s="49">
        <f t="shared" si="9"/>
        <v>-0.19387755102040816</v>
      </c>
      <c r="BI40" s="49">
        <f t="shared" si="9"/>
        <v>-0.29629629629629628</v>
      </c>
      <c r="BJ40" s="49">
        <f t="shared" si="9"/>
        <v>-0.39506172839506171</v>
      </c>
      <c r="BK40" s="49">
        <f t="shared" si="9"/>
        <v>-0.12621359223300971</v>
      </c>
      <c r="BL40" s="49">
        <f t="shared" si="51"/>
        <v>0.53164556962025311</v>
      </c>
      <c r="BM40" s="49">
        <f t="shared" si="10"/>
        <v>0.26315789473684209</v>
      </c>
      <c r="BN40" s="49">
        <f t="shared" si="10"/>
        <v>-0.16326530612244897</v>
      </c>
      <c r="BO40" s="49">
        <f t="shared" si="10"/>
        <v>0.16666666666666666</v>
      </c>
      <c r="BP40" s="49">
        <f t="shared" si="10"/>
        <v>9.9173553719008267E-2</v>
      </c>
    </row>
    <row r="41" spans="3:68" ht="17.149999999999999" customHeight="1" thickBot="1" x14ac:dyDescent="0.35">
      <c r="C41" s="36" t="s">
        <v>126</v>
      </c>
      <c r="D41" s="49">
        <f t="shared" si="11"/>
        <v>0.15853658536585366</v>
      </c>
      <c r="E41" s="49">
        <f t="shared" si="12"/>
        <v>0.11578947368421053</v>
      </c>
      <c r="F41" s="49">
        <f t="shared" si="13"/>
        <v>0.63157894736842102</v>
      </c>
      <c r="G41" s="49">
        <f t="shared" si="14"/>
        <v>0.4</v>
      </c>
      <c r="H41" s="49">
        <f t="shared" si="15"/>
        <v>0.26315789473684209</v>
      </c>
      <c r="I41" s="49">
        <f t="shared" si="16"/>
        <v>0.3867924528301887</v>
      </c>
      <c r="J41" s="49">
        <f t="shared" si="17"/>
        <v>-9.6774193548387094E-2</v>
      </c>
      <c r="K41" s="49">
        <f t="shared" si="18"/>
        <v>0.22321428571428573</v>
      </c>
      <c r="L41" s="49">
        <f t="shared" si="19"/>
        <v>3.3333333333333333E-2</v>
      </c>
      <c r="M41" s="49">
        <f t="shared" si="20"/>
        <v>-8.8435374149659865E-2</v>
      </c>
      <c r="N41" s="49">
        <f t="shared" si="21"/>
        <v>-1.1904761904761904E-2</v>
      </c>
      <c r="O41" s="49">
        <f t="shared" si="22"/>
        <v>-7.2992700729927005E-3</v>
      </c>
      <c r="P41" s="49">
        <f t="shared" si="23"/>
        <v>0.20161290322580644</v>
      </c>
      <c r="Q41" s="49">
        <f t="shared" si="24"/>
        <v>8.2089552238805971E-2</v>
      </c>
      <c r="R41" s="49">
        <f t="shared" si="25"/>
        <v>0.21686746987951808</v>
      </c>
      <c r="S41" s="49">
        <f t="shared" si="26"/>
        <v>0.39705882352941174</v>
      </c>
      <c r="T41" s="49">
        <f t="shared" si="27"/>
        <v>5.3691275167785234E-2</v>
      </c>
      <c r="U41" s="49">
        <f t="shared" si="28"/>
        <v>-0.13793103448275862</v>
      </c>
      <c r="V41" s="49">
        <f t="shared" si="29"/>
        <v>-0.15841584158415842</v>
      </c>
      <c r="W41" s="49">
        <f t="shared" si="30"/>
        <v>-0.34210526315789475</v>
      </c>
      <c r="X41" s="49">
        <f t="shared" si="31"/>
        <v>-3.1847133757961783E-2</v>
      </c>
      <c r="Y41" s="49">
        <f t="shared" si="32"/>
        <v>0.376</v>
      </c>
      <c r="Z41" s="49">
        <f t="shared" si="33"/>
        <v>0.47058823529411764</v>
      </c>
      <c r="AA41" s="49">
        <f t="shared" si="34"/>
        <v>0.60799999999999998</v>
      </c>
      <c r="AB41" s="49">
        <f t="shared" si="35"/>
        <v>0.17763157894736842</v>
      </c>
      <c r="AC41" s="49">
        <f t="shared" si="36"/>
        <v>0.27325581395348836</v>
      </c>
      <c r="AD41" s="49">
        <f t="shared" si="37"/>
        <v>0.16800000000000001</v>
      </c>
      <c r="AE41" s="49">
        <f t="shared" si="38"/>
        <v>0.14427860696517414</v>
      </c>
      <c r="AF41" s="49">
        <f t="shared" si="39"/>
        <v>8.3798882681564241E-2</v>
      </c>
      <c r="AG41" s="49">
        <f t="shared" si="40"/>
        <v>-5.9360730593607303E-2</v>
      </c>
      <c r="AH41" s="49">
        <f t="shared" si="41"/>
        <v>6.8493150684931503E-2</v>
      </c>
      <c r="AI41" s="49">
        <f t="shared" si="42"/>
        <v>-1.7391304347826087E-2</v>
      </c>
      <c r="AJ41" s="49">
        <f t="shared" si="43"/>
        <v>0.28350515463917525</v>
      </c>
      <c r="AK41" s="49">
        <f t="shared" si="44"/>
        <v>0.38834951456310679</v>
      </c>
      <c r="AL41" s="49">
        <f t="shared" si="8"/>
        <v>3.2051282051282048E-2</v>
      </c>
      <c r="AM41" s="49">
        <f t="shared" si="8"/>
        <v>1.7699115044247787E-2</v>
      </c>
      <c r="AN41" s="49">
        <f t="shared" si="8"/>
        <v>1.6064257028112448E-2</v>
      </c>
      <c r="AO41" s="49">
        <f t="shared" si="8"/>
        <v>1.7482517482517484E-2</v>
      </c>
      <c r="AP41" s="49">
        <f t="shared" si="8"/>
        <v>-4.3478260869565216E-2</v>
      </c>
      <c r="AQ41" s="49">
        <f t="shared" si="45"/>
        <v>0</v>
      </c>
      <c r="AR41" s="49">
        <f t="shared" si="46"/>
        <v>-4.3478260869565216E-2</v>
      </c>
      <c r="AS41" s="49">
        <f t="shared" si="47"/>
        <v>-0.19931271477663232</v>
      </c>
      <c r="AT41" s="49">
        <f t="shared" si="48"/>
        <v>5.1948051948051951E-2</v>
      </c>
      <c r="AU41" s="49">
        <f t="shared" si="49"/>
        <v>8.6956521739130436E-3</v>
      </c>
      <c r="AV41" s="49">
        <f t="shared" si="50"/>
        <v>-6.6115702479338845E-2</v>
      </c>
      <c r="AW41" s="49">
        <f t="shared" si="9"/>
        <v>-6.8669527896995708E-2</v>
      </c>
      <c r="AX41" s="49">
        <f t="shared" si="9"/>
        <v>3.0864197530864196E-2</v>
      </c>
      <c r="AY41" s="49">
        <f t="shared" si="9"/>
        <v>0.13793103448275862</v>
      </c>
      <c r="AZ41" s="49">
        <f t="shared" si="9"/>
        <v>4.4247787610619468E-3</v>
      </c>
      <c r="BA41" s="49">
        <f t="shared" si="9"/>
        <v>-0.46543778801843316</v>
      </c>
      <c r="BB41" s="49">
        <f t="shared" si="9"/>
        <v>0.31736526946107785</v>
      </c>
      <c r="BC41" s="49">
        <f t="shared" si="9"/>
        <v>0.125</v>
      </c>
      <c r="BD41" s="49">
        <f t="shared" si="9"/>
        <v>0.37444933920704848</v>
      </c>
      <c r="BE41" s="49">
        <f t="shared" si="9"/>
        <v>1.3275862068965518</v>
      </c>
      <c r="BF41" s="49">
        <f t="shared" si="9"/>
        <v>-0.13636363636363635</v>
      </c>
      <c r="BG41" s="49">
        <f t="shared" si="9"/>
        <v>-0.2053872053872054</v>
      </c>
      <c r="BH41" s="49">
        <f t="shared" si="9"/>
        <v>-0.15384615384615385</v>
      </c>
      <c r="BI41" s="49">
        <f t="shared" si="9"/>
        <v>-3.7037037037037035E-2</v>
      </c>
      <c r="BJ41" s="49">
        <f t="shared" si="9"/>
        <v>-0.1368421052631579</v>
      </c>
      <c r="BK41" s="49">
        <f t="shared" si="9"/>
        <v>-0.15254237288135594</v>
      </c>
      <c r="BL41" s="49">
        <f t="shared" si="51"/>
        <v>-0.28030303030303028</v>
      </c>
      <c r="BM41" s="49">
        <f t="shared" si="10"/>
        <v>-9.2307692307692313E-2</v>
      </c>
      <c r="BN41" s="49">
        <f t="shared" si="10"/>
        <v>-6.0975609756097563E-3</v>
      </c>
      <c r="BO41" s="49">
        <f t="shared" si="10"/>
        <v>-5.0000000000000001E-3</v>
      </c>
      <c r="BP41" s="49">
        <f t="shared" si="10"/>
        <v>2.6315789473684209E-2</v>
      </c>
    </row>
    <row r="42" spans="3:68" ht="17.149999999999999" customHeight="1" thickBot="1" x14ac:dyDescent="0.35">
      <c r="C42" s="36" t="s">
        <v>127</v>
      </c>
      <c r="D42" s="49">
        <f t="shared" si="11"/>
        <v>-0.625</v>
      </c>
      <c r="E42" s="49">
        <f t="shared" si="12"/>
        <v>0.6</v>
      </c>
      <c r="F42" s="49">
        <f t="shared" si="13"/>
        <v>-0.42857142857142855</v>
      </c>
      <c r="G42" s="49">
        <f t="shared" si="14"/>
        <v>1</v>
      </c>
      <c r="H42" s="49">
        <f t="shared" si="15"/>
        <v>-0.66666666666666663</v>
      </c>
      <c r="I42" s="49">
        <f t="shared" si="16"/>
        <v>-1</v>
      </c>
      <c r="J42" s="49">
        <f t="shared" si="17"/>
        <v>-1</v>
      </c>
      <c r="K42" s="49">
        <f t="shared" si="18"/>
        <v>-0.5</v>
      </c>
      <c r="L42" s="49">
        <f t="shared" si="19"/>
        <v>4</v>
      </c>
      <c r="M42" s="49" t="s">
        <v>233</v>
      </c>
      <c r="N42" s="49" t="s">
        <v>233</v>
      </c>
      <c r="O42" s="49">
        <f t="shared" si="22"/>
        <v>-0.5</v>
      </c>
      <c r="P42" s="49">
        <f t="shared" si="23"/>
        <v>0.6</v>
      </c>
      <c r="Q42" s="49">
        <f t="shared" si="24"/>
        <v>0</v>
      </c>
      <c r="R42" s="49">
        <f t="shared" si="25"/>
        <v>2.5</v>
      </c>
      <c r="S42" s="49">
        <f t="shared" si="26"/>
        <v>0</v>
      </c>
      <c r="T42" s="49">
        <f t="shared" si="27"/>
        <v>-0.5</v>
      </c>
      <c r="U42" s="49">
        <f t="shared" si="28"/>
        <v>0.33333333333333331</v>
      </c>
      <c r="V42" s="49">
        <f t="shared" si="29"/>
        <v>-0.7142857142857143</v>
      </c>
      <c r="W42" s="49">
        <f t="shared" si="30"/>
        <v>0.5</v>
      </c>
      <c r="X42" s="49">
        <f t="shared" si="31"/>
        <v>-0.25</v>
      </c>
      <c r="Y42" s="49">
        <f>+(AC21-Y21)/Y21</f>
        <v>0</v>
      </c>
      <c r="Z42" s="49">
        <f t="shared" si="33"/>
        <v>-0.5</v>
      </c>
      <c r="AA42" s="49">
        <f>+(AE21-AA21)/AA21</f>
        <v>0.66666666666666663</v>
      </c>
      <c r="AB42" s="49">
        <f t="shared" si="35"/>
        <v>-0.33333333333333331</v>
      </c>
      <c r="AC42" s="49">
        <f t="shared" si="36"/>
        <v>1.25</v>
      </c>
      <c r="AD42" s="49">
        <f t="shared" si="37"/>
        <v>3</v>
      </c>
      <c r="AE42" s="49">
        <f>+(AI21-AE21)/AE21</f>
        <v>0.4</v>
      </c>
      <c r="AF42" s="49">
        <f t="shared" si="39"/>
        <v>7.5</v>
      </c>
      <c r="AG42" s="49">
        <f>+(AK21-AG21)/AG21</f>
        <v>1.3333333333333333</v>
      </c>
      <c r="AH42" s="49">
        <f t="shared" si="41"/>
        <v>1.75</v>
      </c>
      <c r="AI42" s="49">
        <f>+(AM21-AI21)/AI21</f>
        <v>0.8571428571428571</v>
      </c>
      <c r="AJ42" s="49">
        <f t="shared" si="43"/>
        <v>-0.11764705882352941</v>
      </c>
      <c r="AK42" s="49">
        <f t="shared" si="43"/>
        <v>0.14285714285714285</v>
      </c>
      <c r="AL42" s="49">
        <f t="shared" si="43"/>
        <v>0.81818181818181823</v>
      </c>
      <c r="AM42" s="49">
        <f t="shared" si="43"/>
        <v>0.53846153846153844</v>
      </c>
      <c r="AN42" s="49">
        <f t="shared" si="43"/>
        <v>1</v>
      </c>
      <c r="AO42" s="49">
        <f t="shared" si="43"/>
        <v>0.16666666666666666</v>
      </c>
      <c r="AP42" s="49">
        <f t="shared" si="43"/>
        <v>-0.45</v>
      </c>
      <c r="AQ42" s="49">
        <f t="shared" si="45"/>
        <v>0</v>
      </c>
      <c r="AR42" s="49">
        <f t="shared" si="46"/>
        <v>-0.23333333333333334</v>
      </c>
      <c r="AS42" s="49">
        <f t="shared" si="47"/>
        <v>-0.5</v>
      </c>
      <c r="AT42" s="49">
        <f t="shared" si="48"/>
        <v>9.0909090909090912E-2</v>
      </c>
      <c r="AU42" s="49">
        <f t="shared" si="49"/>
        <v>0.45</v>
      </c>
      <c r="AV42" s="49">
        <f t="shared" si="50"/>
        <v>0.47826086956521741</v>
      </c>
      <c r="AW42" s="49">
        <f t="shared" si="50"/>
        <v>1.4285714285714286</v>
      </c>
      <c r="AX42" s="49">
        <f t="shared" si="50"/>
        <v>0.41666666666666669</v>
      </c>
      <c r="AY42" s="49">
        <f t="shared" si="50"/>
        <v>0</v>
      </c>
      <c r="AZ42" s="49">
        <f t="shared" si="50"/>
        <v>-0.41176470588235292</v>
      </c>
      <c r="BA42" s="49">
        <f t="shared" si="50"/>
        <v>-0.82352941176470584</v>
      </c>
      <c r="BB42" s="49">
        <f t="shared" si="50"/>
        <v>0.35294117647058826</v>
      </c>
      <c r="BC42" s="49">
        <f t="shared" si="50"/>
        <v>0.17241379310344829</v>
      </c>
      <c r="BD42" s="49">
        <f t="shared" si="50"/>
        <v>0.15</v>
      </c>
      <c r="BE42" s="49">
        <f t="shared" si="50"/>
        <v>3.3333333333333335</v>
      </c>
      <c r="BF42" s="49">
        <f t="shared" si="50"/>
        <v>0.13043478260869565</v>
      </c>
      <c r="BG42" s="49">
        <f t="shared" si="50"/>
        <v>-0.26470588235294118</v>
      </c>
      <c r="BH42" s="49">
        <f t="shared" si="50"/>
        <v>0.13043478260869565</v>
      </c>
      <c r="BI42" s="49">
        <f t="shared" si="50"/>
        <v>3.8461538461538464E-2</v>
      </c>
      <c r="BJ42" s="49">
        <f t="shared" si="50"/>
        <v>-0.42307692307692307</v>
      </c>
      <c r="BK42" s="49">
        <f t="shared" si="50"/>
        <v>0.16</v>
      </c>
      <c r="BL42" s="49">
        <f t="shared" si="51"/>
        <v>-0.38461538461538464</v>
      </c>
      <c r="BM42" s="49">
        <f t="shared" si="10"/>
        <v>0.66666666666666663</v>
      </c>
      <c r="BN42" s="49">
        <f t="shared" si="10"/>
        <v>1.6666666666666667</v>
      </c>
      <c r="BO42" s="49">
        <f t="shared" si="10"/>
        <v>-6.8965517241379309E-2</v>
      </c>
      <c r="BP42" s="49">
        <f t="shared" si="10"/>
        <v>0.5</v>
      </c>
    </row>
    <row r="43" spans="3:68" ht="17.149999999999999" customHeight="1" thickBot="1" x14ac:dyDescent="0.35">
      <c r="C43" s="37" t="s">
        <v>128</v>
      </c>
      <c r="D43" s="50">
        <f t="shared" si="11"/>
        <v>8.9041095890410957E-3</v>
      </c>
      <c r="E43" s="50">
        <f t="shared" si="12"/>
        <v>0.13222591362126246</v>
      </c>
      <c r="F43" s="50">
        <f t="shared" si="13"/>
        <v>0.14311431143114312</v>
      </c>
      <c r="G43" s="51">
        <f t="shared" si="14"/>
        <v>0.13648834019204389</v>
      </c>
      <c r="H43" s="50">
        <f t="shared" si="15"/>
        <v>0.12627291242362526</v>
      </c>
      <c r="I43" s="50">
        <f t="shared" si="16"/>
        <v>9.6830985915492954E-2</v>
      </c>
      <c r="J43" s="50">
        <f t="shared" si="17"/>
        <v>0.12440944881889764</v>
      </c>
      <c r="K43" s="51">
        <f t="shared" si="18"/>
        <v>0.22872661436330718</v>
      </c>
      <c r="L43" s="50">
        <f t="shared" si="19"/>
        <v>0.32790837854128996</v>
      </c>
      <c r="M43" s="50">
        <f t="shared" si="20"/>
        <v>0.31086142322097376</v>
      </c>
      <c r="N43" s="50">
        <f t="shared" si="21"/>
        <v>0.22969187675070027</v>
      </c>
      <c r="O43" s="51">
        <f t="shared" si="22"/>
        <v>0.28094302554027506</v>
      </c>
      <c r="P43" s="50">
        <f t="shared" si="23"/>
        <v>0.21016795279164777</v>
      </c>
      <c r="Q43" s="50">
        <f t="shared" si="24"/>
        <v>0.12571428571428572</v>
      </c>
      <c r="R43" s="50">
        <f t="shared" si="25"/>
        <v>0.15091116173120728</v>
      </c>
      <c r="S43" s="51">
        <f t="shared" si="26"/>
        <v>6.1733128834355826E-2</v>
      </c>
      <c r="T43" s="50">
        <f t="shared" si="27"/>
        <v>0.14666166541635409</v>
      </c>
      <c r="U43" s="50">
        <f t="shared" si="28"/>
        <v>0.15844815083393762</v>
      </c>
      <c r="V43" s="50">
        <f t="shared" si="29"/>
        <v>0.17911924789708064</v>
      </c>
      <c r="W43" s="51">
        <f t="shared" si="30"/>
        <v>0.22174070061394005</v>
      </c>
      <c r="X43" s="50">
        <f t="shared" si="31"/>
        <v>7.4582924435721301E-2</v>
      </c>
      <c r="Y43" s="50">
        <f>+(AC22-Y22)/Y22</f>
        <v>0.15837245696400626</v>
      </c>
      <c r="Z43" s="50">
        <f t="shared" si="33"/>
        <v>0.19974821653378094</v>
      </c>
      <c r="AA43" s="51">
        <f>+(AE22-AA22)/AA22</f>
        <v>0.18356488323972805</v>
      </c>
      <c r="AB43" s="50">
        <f t="shared" si="35"/>
        <v>0.27031963470319637</v>
      </c>
      <c r="AC43" s="50">
        <f t="shared" si="36"/>
        <v>0.13563901648203189</v>
      </c>
      <c r="AD43" s="50">
        <f t="shared" si="37"/>
        <v>0.21406086044071354</v>
      </c>
      <c r="AE43" s="51">
        <f>+(AI22-AE22)/AE22</f>
        <v>0.16258741258741258</v>
      </c>
      <c r="AF43" s="50">
        <f t="shared" si="39"/>
        <v>0.13203930026359934</v>
      </c>
      <c r="AG43" s="50">
        <f>+(AK22-AG22)/AG22</f>
        <v>0.15441351415655485</v>
      </c>
      <c r="AH43" s="50">
        <f t="shared" si="41"/>
        <v>6.1365600691443388E-2</v>
      </c>
      <c r="AI43" s="51">
        <f>+(AM22-AI22)/AI22</f>
        <v>3.6519871106337272E-3</v>
      </c>
      <c r="AJ43" s="50">
        <f t="shared" si="43"/>
        <v>-5.4191363251481793E-2</v>
      </c>
      <c r="AK43" s="50">
        <f t="shared" si="43"/>
        <v>0.10923330585325638</v>
      </c>
      <c r="AL43" s="50">
        <f t="shared" si="43"/>
        <v>-1.6829533116178068E-2</v>
      </c>
      <c r="AM43" s="51">
        <f t="shared" si="43"/>
        <v>1.7337328767123288E-2</v>
      </c>
      <c r="AN43" s="50">
        <f t="shared" si="43"/>
        <v>0.12578334825425247</v>
      </c>
      <c r="AO43" s="50">
        <f t="shared" si="43"/>
        <v>-5.3511705685618728E-2</v>
      </c>
      <c r="AP43" s="50">
        <f t="shared" si="43"/>
        <v>-5.6598564329099946E-2</v>
      </c>
      <c r="AQ43" s="51">
        <f t="shared" si="45"/>
        <v>4.1657900273511468E-2</v>
      </c>
      <c r="AR43" s="50">
        <f t="shared" si="46"/>
        <v>-6.3618290258449306E-3</v>
      </c>
      <c r="AS43" s="50">
        <f t="shared" si="47"/>
        <v>6.3996859049862589E-2</v>
      </c>
      <c r="AT43" s="50">
        <f t="shared" si="48"/>
        <v>0.11003804506877378</v>
      </c>
      <c r="AU43" s="50">
        <f t="shared" si="49"/>
        <v>2.4035548374065845E-2</v>
      </c>
      <c r="AV43" s="50">
        <f t="shared" si="50"/>
        <v>5.7422969187675067E-2</v>
      </c>
      <c r="AW43" s="50">
        <f t="shared" si="50"/>
        <v>-7.3800738007380072E-3</v>
      </c>
      <c r="AX43" s="50">
        <f t="shared" si="50"/>
        <v>-2.9000790930661744E-3</v>
      </c>
      <c r="AY43" s="50">
        <f t="shared" si="50"/>
        <v>3.9250493096646945E-2</v>
      </c>
      <c r="AZ43" s="50">
        <f t="shared" si="50"/>
        <v>-9.006622516556291E-2</v>
      </c>
      <c r="BA43" s="50">
        <f t="shared" si="50"/>
        <v>-0.34163568773234199</v>
      </c>
      <c r="BB43" s="50">
        <f t="shared" si="50"/>
        <v>0.56795346377578004</v>
      </c>
      <c r="BC43" s="50">
        <f t="shared" si="50"/>
        <v>0.31998481685329283</v>
      </c>
      <c r="BD43" s="50">
        <f t="shared" si="50"/>
        <v>0.34248284466625079</v>
      </c>
      <c r="BE43" s="50">
        <f t="shared" si="50"/>
        <v>0.99887069452286847</v>
      </c>
      <c r="BF43" s="50">
        <f t="shared" si="50"/>
        <v>-0.18887015177065766</v>
      </c>
      <c r="BG43" s="50">
        <f t="shared" si="50"/>
        <v>-0.18245866283249459</v>
      </c>
      <c r="BH43" s="50">
        <f t="shared" si="50"/>
        <v>-8.7980173482032215E-2</v>
      </c>
      <c r="BI43" s="50">
        <f t="shared" si="50"/>
        <v>-0.16398305084745762</v>
      </c>
      <c r="BJ43" s="50">
        <f t="shared" si="50"/>
        <v>-7.6299376299376304E-2</v>
      </c>
      <c r="BK43" s="50">
        <f t="shared" si="50"/>
        <v>2.4797748856841363E-2</v>
      </c>
      <c r="BL43" s="50">
        <f t="shared" si="51"/>
        <v>-8.59375E-2</v>
      </c>
      <c r="BM43" s="50">
        <f t="shared" si="10"/>
        <v>4.7812130427437066E-2</v>
      </c>
      <c r="BN43" s="50">
        <f t="shared" si="10"/>
        <v>4.9741165878910643E-2</v>
      </c>
      <c r="BO43" s="50">
        <f t="shared" si="10"/>
        <v>3.3979749442251586E-2</v>
      </c>
      <c r="BP43" s="50">
        <f t="shared" si="10"/>
        <v>9.8290598290598288E-2</v>
      </c>
    </row>
    <row r="50" spans="3:21" ht="27" x14ac:dyDescent="0.3">
      <c r="C50" s="13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" thickBot="1" x14ac:dyDescent="0.35">
      <c r="C51" s="36" t="s">
        <v>111</v>
      </c>
      <c r="D51" s="25">
        <f t="shared" ref="D51:D67" si="52">+E5+F5+G5+H5</f>
        <v>789</v>
      </c>
      <c r="E51" s="25">
        <f t="shared" ref="E51:E67" si="53">+I5+J5+K5+L5</f>
        <v>920</v>
      </c>
      <c r="F51" s="25">
        <f t="shared" ref="F51:F67" si="54">+M5+N5+O5+P5</f>
        <v>1054</v>
      </c>
      <c r="G51" s="25">
        <f t="shared" ref="G51:G67" si="55">+Q5+R5+S5+T5</f>
        <v>1438</v>
      </c>
      <c r="H51" s="25">
        <f t="shared" ref="H51:H68" si="56">+U5+V5+W5+X5</f>
        <v>1587</v>
      </c>
      <c r="I51" s="25">
        <f t="shared" ref="I51:I68" si="57">+Y5+Z5+AA5+AB5</f>
        <v>2015</v>
      </c>
      <c r="J51" s="25">
        <f t="shared" ref="J51:J68" si="58">+AC5+AD5+AE5+AF5</f>
        <v>2638</v>
      </c>
      <c r="K51" s="25">
        <f t="shared" ref="K51:K68" si="59">+AG5+AH5+AI5+AJ5</f>
        <v>3225</v>
      </c>
      <c r="L51" s="25">
        <f t="shared" ref="L51:L68" si="60">+AK5+AL5+AM5+AN5</f>
        <v>3323</v>
      </c>
      <c r="M51" s="25">
        <f t="shared" ref="M51:M68" si="61">+AO5+AP5+AQ5+AR5</f>
        <v>3347</v>
      </c>
      <c r="N51" s="25">
        <f t="shared" ref="N51:N68" si="62">+AS5+AT5+AU5+AV5</f>
        <v>3309</v>
      </c>
      <c r="O51" s="25">
        <f t="shared" ref="O51:O68" si="63">+AW5+AX5+AY5+AZ5</f>
        <v>3845</v>
      </c>
      <c r="P51" s="25">
        <f t="shared" ref="P51:P68" si="64">+BA5+BB5+BC5+BD5</f>
        <v>3803</v>
      </c>
      <c r="Q51" s="25">
        <f t="shared" ref="Q51:Q68" si="65">+BE5+BF5+BG5+BH5</f>
        <v>5264</v>
      </c>
      <c r="R51" s="25">
        <f t="shared" ref="R51:R68" si="66">+BI5+BJ5+BK5+BL5</f>
        <v>5359</v>
      </c>
      <c r="S51" s="25">
        <f t="shared" ref="S51:S68" si="67">+BM5+BN5+BO5+BP5</f>
        <v>4949</v>
      </c>
      <c r="T51" s="25">
        <f>SUM(BQ5:BT5)</f>
        <v>4766</v>
      </c>
      <c r="U51" s="25">
        <f t="shared" ref="U51:U68" si="68">SUM(BU5:BX5)</f>
        <v>5139</v>
      </c>
    </row>
    <row r="52" spans="3:21" ht="14" thickBot="1" x14ac:dyDescent="0.35">
      <c r="C52" s="36" t="s">
        <v>112</v>
      </c>
      <c r="D52" s="25">
        <f t="shared" si="52"/>
        <v>116</v>
      </c>
      <c r="E52" s="25">
        <f t="shared" si="53"/>
        <v>106</v>
      </c>
      <c r="F52" s="25">
        <f t="shared" si="54"/>
        <v>108</v>
      </c>
      <c r="G52" s="25">
        <f t="shared" si="55"/>
        <v>145</v>
      </c>
      <c r="H52" s="25">
        <f t="shared" si="56"/>
        <v>228</v>
      </c>
      <c r="I52" s="25">
        <f t="shared" si="57"/>
        <v>218</v>
      </c>
      <c r="J52" s="25">
        <f t="shared" si="58"/>
        <v>283</v>
      </c>
      <c r="K52" s="25">
        <f t="shared" si="59"/>
        <v>311</v>
      </c>
      <c r="L52" s="25">
        <f t="shared" si="60"/>
        <v>340</v>
      </c>
      <c r="M52" s="25">
        <f t="shared" si="61"/>
        <v>415</v>
      </c>
      <c r="N52" s="25">
        <f t="shared" si="62"/>
        <v>386</v>
      </c>
      <c r="O52" s="25">
        <f t="shared" si="63"/>
        <v>427</v>
      </c>
      <c r="P52" s="25">
        <f t="shared" si="64"/>
        <v>386</v>
      </c>
      <c r="Q52" s="25">
        <f t="shared" si="65"/>
        <v>417</v>
      </c>
      <c r="R52" s="25">
        <f t="shared" si="66"/>
        <v>476</v>
      </c>
      <c r="S52" s="25">
        <f t="shared" si="67"/>
        <v>431</v>
      </c>
      <c r="T52" s="25">
        <f t="shared" ref="T52:T67" si="69">SUM(BR6:BU6)</f>
        <v>464</v>
      </c>
      <c r="U52" s="25">
        <f t="shared" si="68"/>
        <v>509</v>
      </c>
    </row>
    <row r="53" spans="3:21" ht="14" thickBot="1" x14ac:dyDescent="0.35">
      <c r="C53" s="36" t="s">
        <v>113</v>
      </c>
      <c r="D53" s="25">
        <f t="shared" si="52"/>
        <v>75</v>
      </c>
      <c r="E53" s="25">
        <f t="shared" si="53"/>
        <v>88</v>
      </c>
      <c r="F53" s="25">
        <f t="shared" si="54"/>
        <v>116</v>
      </c>
      <c r="G53" s="25">
        <f t="shared" si="55"/>
        <v>160</v>
      </c>
      <c r="H53" s="25">
        <f t="shared" si="56"/>
        <v>187</v>
      </c>
      <c r="I53" s="25">
        <f t="shared" si="57"/>
        <v>261</v>
      </c>
      <c r="J53" s="25">
        <f t="shared" si="58"/>
        <v>296</v>
      </c>
      <c r="K53" s="25">
        <f t="shared" si="59"/>
        <v>370</v>
      </c>
      <c r="L53" s="25">
        <f t="shared" si="60"/>
        <v>396</v>
      </c>
      <c r="M53" s="25">
        <f t="shared" si="61"/>
        <v>430</v>
      </c>
      <c r="N53" s="25">
        <f t="shared" si="62"/>
        <v>407</v>
      </c>
      <c r="O53" s="25">
        <f t="shared" si="63"/>
        <v>405</v>
      </c>
      <c r="P53" s="25">
        <f t="shared" si="64"/>
        <v>416</v>
      </c>
      <c r="Q53" s="25">
        <f t="shared" si="65"/>
        <v>429</v>
      </c>
      <c r="R53" s="25">
        <f t="shared" si="66"/>
        <v>424</v>
      </c>
      <c r="S53" s="25">
        <f t="shared" si="67"/>
        <v>390</v>
      </c>
      <c r="T53" s="25">
        <f t="shared" si="69"/>
        <v>419</v>
      </c>
      <c r="U53" s="25">
        <f t="shared" si="68"/>
        <v>383</v>
      </c>
    </row>
    <row r="54" spans="3:21" ht="14" thickBot="1" x14ac:dyDescent="0.35">
      <c r="C54" s="36" t="s">
        <v>114</v>
      </c>
      <c r="D54" s="25">
        <f t="shared" si="52"/>
        <v>294</v>
      </c>
      <c r="E54" s="25">
        <f t="shared" si="53"/>
        <v>342</v>
      </c>
      <c r="F54" s="25">
        <f t="shared" si="54"/>
        <v>364</v>
      </c>
      <c r="G54" s="25">
        <f t="shared" si="55"/>
        <v>415</v>
      </c>
      <c r="H54" s="25">
        <f t="shared" si="56"/>
        <v>399</v>
      </c>
      <c r="I54" s="25">
        <f t="shared" si="57"/>
        <v>480</v>
      </c>
      <c r="J54" s="25">
        <f t="shared" si="58"/>
        <v>571</v>
      </c>
      <c r="K54" s="25">
        <f t="shared" si="59"/>
        <v>624</v>
      </c>
      <c r="L54" s="25">
        <f t="shared" si="60"/>
        <v>617</v>
      </c>
      <c r="M54" s="25">
        <f t="shared" si="61"/>
        <v>635</v>
      </c>
      <c r="N54" s="25">
        <f t="shared" si="62"/>
        <v>693</v>
      </c>
      <c r="O54" s="25">
        <f t="shared" si="63"/>
        <v>647</v>
      </c>
      <c r="P54" s="25">
        <f t="shared" si="64"/>
        <v>640</v>
      </c>
      <c r="Q54" s="25">
        <f t="shared" si="65"/>
        <v>784</v>
      </c>
      <c r="R54" s="25">
        <f t="shared" si="66"/>
        <v>694</v>
      </c>
      <c r="S54" s="25">
        <f t="shared" si="67"/>
        <v>582</v>
      </c>
      <c r="T54" s="25">
        <f t="shared" si="69"/>
        <v>685</v>
      </c>
      <c r="U54" s="25">
        <f t="shared" si="68"/>
        <v>728</v>
      </c>
    </row>
    <row r="55" spans="3:21" ht="14" thickBot="1" x14ac:dyDescent="0.35">
      <c r="C55" s="36" t="s">
        <v>115</v>
      </c>
      <c r="D55" s="25">
        <f t="shared" si="52"/>
        <v>521</v>
      </c>
      <c r="E55" s="25">
        <f t="shared" si="53"/>
        <v>560</v>
      </c>
      <c r="F55" s="25">
        <f t="shared" si="54"/>
        <v>689</v>
      </c>
      <c r="G55" s="25">
        <f t="shared" si="55"/>
        <v>869</v>
      </c>
      <c r="H55" s="25">
        <f t="shared" si="56"/>
        <v>1024</v>
      </c>
      <c r="I55" s="25">
        <f t="shared" si="57"/>
        <v>1286</v>
      </c>
      <c r="J55" s="25">
        <f t="shared" si="58"/>
        <v>1629</v>
      </c>
      <c r="K55" s="25">
        <f t="shared" si="59"/>
        <v>1961</v>
      </c>
      <c r="L55" s="25">
        <f t="shared" si="60"/>
        <v>1630</v>
      </c>
      <c r="M55" s="25">
        <f t="shared" si="61"/>
        <v>1603</v>
      </c>
      <c r="N55" s="25">
        <f t="shared" si="62"/>
        <v>1441</v>
      </c>
      <c r="O55" s="25">
        <f t="shared" si="63"/>
        <v>1541</v>
      </c>
      <c r="P55" s="25">
        <f t="shared" si="64"/>
        <v>1394</v>
      </c>
      <c r="Q55" s="25">
        <f t="shared" si="65"/>
        <v>1999</v>
      </c>
      <c r="R55" s="25">
        <f t="shared" si="66"/>
        <v>2306</v>
      </c>
      <c r="S55" s="25">
        <f t="shared" si="67"/>
        <v>1958</v>
      </c>
      <c r="T55" s="25">
        <f t="shared" si="69"/>
        <v>1710</v>
      </c>
      <c r="U55" s="25">
        <f t="shared" si="68"/>
        <v>1685</v>
      </c>
    </row>
    <row r="56" spans="3:21" ht="14" thickBot="1" x14ac:dyDescent="0.35">
      <c r="C56" s="36" t="s">
        <v>116</v>
      </c>
      <c r="D56" s="25">
        <f t="shared" si="52"/>
        <v>44</v>
      </c>
      <c r="E56" s="25">
        <f t="shared" si="53"/>
        <v>50</v>
      </c>
      <c r="F56" s="25">
        <f t="shared" si="54"/>
        <v>55</v>
      </c>
      <c r="G56" s="25">
        <f t="shared" si="55"/>
        <v>68</v>
      </c>
      <c r="H56" s="25">
        <f t="shared" si="56"/>
        <v>94</v>
      </c>
      <c r="I56" s="25">
        <f t="shared" si="57"/>
        <v>138</v>
      </c>
      <c r="J56" s="25">
        <f t="shared" si="58"/>
        <v>157</v>
      </c>
      <c r="K56" s="25">
        <f t="shared" si="59"/>
        <v>184</v>
      </c>
      <c r="L56" s="25">
        <f t="shared" si="60"/>
        <v>202</v>
      </c>
      <c r="M56" s="25">
        <f t="shared" si="61"/>
        <v>214</v>
      </c>
      <c r="N56" s="25">
        <f t="shared" si="62"/>
        <v>202</v>
      </c>
      <c r="O56" s="25">
        <f t="shared" si="63"/>
        <v>200</v>
      </c>
      <c r="P56" s="25">
        <f t="shared" si="64"/>
        <v>176</v>
      </c>
      <c r="Q56" s="25">
        <f t="shared" si="65"/>
        <v>236</v>
      </c>
      <c r="R56" s="25">
        <f t="shared" si="66"/>
        <v>250</v>
      </c>
      <c r="S56" s="25">
        <f t="shared" si="67"/>
        <v>230</v>
      </c>
      <c r="T56" s="25">
        <f t="shared" si="69"/>
        <v>237</v>
      </c>
      <c r="U56" s="25">
        <f t="shared" si="68"/>
        <v>235</v>
      </c>
    </row>
    <row r="57" spans="3:21" ht="14" thickBot="1" x14ac:dyDescent="0.35">
      <c r="C57" s="36" t="s">
        <v>117</v>
      </c>
      <c r="D57" s="25">
        <f t="shared" si="52"/>
        <v>114</v>
      </c>
      <c r="E57" s="25">
        <f t="shared" si="53"/>
        <v>181</v>
      </c>
      <c r="F57" s="25">
        <f t="shared" si="54"/>
        <v>214</v>
      </c>
      <c r="G57" s="25">
        <f t="shared" si="55"/>
        <v>239</v>
      </c>
      <c r="H57" s="25">
        <f t="shared" si="56"/>
        <v>326</v>
      </c>
      <c r="I57" s="25">
        <f t="shared" si="57"/>
        <v>438</v>
      </c>
      <c r="J57" s="25">
        <f t="shared" si="58"/>
        <v>544</v>
      </c>
      <c r="K57" s="25">
        <f t="shared" si="59"/>
        <v>598</v>
      </c>
      <c r="L57" s="25">
        <f t="shared" si="60"/>
        <v>565</v>
      </c>
      <c r="M57" s="25">
        <f t="shared" si="61"/>
        <v>584</v>
      </c>
      <c r="N57" s="25">
        <f t="shared" si="62"/>
        <v>575</v>
      </c>
      <c r="O57" s="25">
        <f t="shared" si="63"/>
        <v>607</v>
      </c>
      <c r="P57" s="25">
        <f t="shared" si="64"/>
        <v>605</v>
      </c>
      <c r="Q57" s="25">
        <f t="shared" si="65"/>
        <v>734</v>
      </c>
      <c r="R57" s="25">
        <f t="shared" si="66"/>
        <v>750</v>
      </c>
      <c r="S57" s="25">
        <f t="shared" si="67"/>
        <v>636</v>
      </c>
      <c r="T57" s="25">
        <f t="shared" si="69"/>
        <v>784</v>
      </c>
      <c r="U57" s="25">
        <f t="shared" si="68"/>
        <v>778</v>
      </c>
    </row>
    <row r="58" spans="3:21" ht="14" thickBot="1" x14ac:dyDescent="0.35">
      <c r="C58" s="36" t="s">
        <v>118</v>
      </c>
      <c r="D58" s="25">
        <f t="shared" si="52"/>
        <v>105</v>
      </c>
      <c r="E58" s="25">
        <f t="shared" si="53"/>
        <v>141</v>
      </c>
      <c r="F58" s="25">
        <f t="shared" si="54"/>
        <v>159</v>
      </c>
      <c r="G58" s="25">
        <f t="shared" si="55"/>
        <v>215</v>
      </c>
      <c r="H58" s="25">
        <f t="shared" si="56"/>
        <v>252</v>
      </c>
      <c r="I58" s="25">
        <f t="shared" si="57"/>
        <v>326</v>
      </c>
      <c r="J58" s="25">
        <f t="shared" si="58"/>
        <v>412</v>
      </c>
      <c r="K58" s="25">
        <f t="shared" si="59"/>
        <v>458</v>
      </c>
      <c r="L58" s="25">
        <f t="shared" si="60"/>
        <v>561</v>
      </c>
      <c r="M58" s="25">
        <f t="shared" si="61"/>
        <v>591</v>
      </c>
      <c r="N58" s="25">
        <f t="shared" si="62"/>
        <v>592</v>
      </c>
      <c r="O58" s="25">
        <f t="shared" si="63"/>
        <v>570</v>
      </c>
      <c r="P58" s="25">
        <f t="shared" si="64"/>
        <v>581</v>
      </c>
      <c r="Q58" s="25">
        <f t="shared" si="65"/>
        <v>701</v>
      </c>
      <c r="R58" s="25">
        <f t="shared" si="66"/>
        <v>775</v>
      </c>
      <c r="S58" s="25">
        <f t="shared" si="67"/>
        <v>770</v>
      </c>
      <c r="T58" s="25">
        <f t="shared" si="69"/>
        <v>798</v>
      </c>
      <c r="U58" s="25">
        <f t="shared" si="68"/>
        <v>839</v>
      </c>
    </row>
    <row r="59" spans="3:21" ht="14" thickBot="1" x14ac:dyDescent="0.35">
      <c r="C59" s="36" t="s">
        <v>119</v>
      </c>
      <c r="D59" s="25">
        <f t="shared" si="52"/>
        <v>1354</v>
      </c>
      <c r="E59" s="25">
        <f t="shared" si="53"/>
        <v>1452</v>
      </c>
      <c r="F59" s="25">
        <f t="shared" si="54"/>
        <v>1860</v>
      </c>
      <c r="G59" s="25">
        <f t="shared" si="55"/>
        <v>2391</v>
      </c>
      <c r="H59" s="25">
        <f t="shared" si="56"/>
        <v>2615</v>
      </c>
      <c r="I59" s="25">
        <f t="shared" si="57"/>
        <v>2794</v>
      </c>
      <c r="J59" s="25">
        <f t="shared" si="58"/>
        <v>3064</v>
      </c>
      <c r="K59" s="25">
        <f t="shared" si="59"/>
        <v>3382</v>
      </c>
      <c r="L59" s="25">
        <f t="shared" si="60"/>
        <v>3708</v>
      </c>
      <c r="M59" s="25">
        <f t="shared" si="61"/>
        <v>3919</v>
      </c>
      <c r="N59" s="25">
        <f t="shared" si="62"/>
        <v>3830</v>
      </c>
      <c r="O59" s="25">
        <f t="shared" si="63"/>
        <v>4021</v>
      </c>
      <c r="P59" s="25">
        <f t="shared" si="64"/>
        <v>3844</v>
      </c>
      <c r="Q59" s="25">
        <f t="shared" si="65"/>
        <v>3912</v>
      </c>
      <c r="R59" s="25">
        <f t="shared" si="66"/>
        <v>3825</v>
      </c>
      <c r="S59" s="25">
        <f t="shared" si="67"/>
        <v>3778</v>
      </c>
      <c r="T59" s="25">
        <f t="shared" si="69"/>
        <v>4070</v>
      </c>
      <c r="U59" s="25">
        <f t="shared" si="68"/>
        <v>4013</v>
      </c>
    </row>
    <row r="60" spans="3:21" ht="14" thickBot="1" x14ac:dyDescent="0.35">
      <c r="C60" s="36" t="s">
        <v>120</v>
      </c>
      <c r="D60" s="25">
        <f t="shared" si="52"/>
        <v>762</v>
      </c>
      <c r="E60" s="25">
        <f t="shared" si="53"/>
        <v>759</v>
      </c>
      <c r="F60" s="25">
        <f t="shared" si="54"/>
        <v>932</v>
      </c>
      <c r="G60" s="25">
        <f t="shared" si="55"/>
        <v>1061</v>
      </c>
      <c r="H60" s="25">
        <f t="shared" si="56"/>
        <v>1109</v>
      </c>
      <c r="I60" s="25">
        <f t="shared" si="57"/>
        <v>1381</v>
      </c>
      <c r="J60" s="25">
        <f t="shared" si="58"/>
        <v>1544</v>
      </c>
      <c r="K60" s="25">
        <f t="shared" si="59"/>
        <v>1656</v>
      </c>
      <c r="L60" s="25">
        <f t="shared" si="60"/>
        <v>1779</v>
      </c>
      <c r="M60" s="25">
        <f t="shared" si="61"/>
        <v>1949</v>
      </c>
      <c r="N60" s="25">
        <f t="shared" si="62"/>
        <v>1817</v>
      </c>
      <c r="O60" s="25">
        <f t="shared" si="63"/>
        <v>1938</v>
      </c>
      <c r="P60" s="25">
        <f t="shared" si="64"/>
        <v>1958</v>
      </c>
      <c r="Q60" s="25">
        <f t="shared" si="65"/>
        <v>2260</v>
      </c>
      <c r="R60" s="25">
        <f t="shared" si="66"/>
        <v>2294</v>
      </c>
      <c r="S60" s="25">
        <f t="shared" si="67"/>
        <v>2224</v>
      </c>
      <c r="T60" s="25">
        <f t="shared" si="69"/>
        <v>2596</v>
      </c>
      <c r="U60" s="25">
        <f t="shared" si="68"/>
        <v>2429</v>
      </c>
    </row>
    <row r="61" spans="3:21" ht="14" thickBot="1" x14ac:dyDescent="0.35">
      <c r="C61" s="36" t="s">
        <v>121</v>
      </c>
      <c r="D61" s="25">
        <f t="shared" si="52"/>
        <v>42</v>
      </c>
      <c r="E61" s="25">
        <f t="shared" si="53"/>
        <v>59</v>
      </c>
      <c r="F61" s="25">
        <f t="shared" si="54"/>
        <v>76</v>
      </c>
      <c r="G61" s="25">
        <f t="shared" si="55"/>
        <v>120</v>
      </c>
      <c r="H61" s="25">
        <f t="shared" si="56"/>
        <v>106</v>
      </c>
      <c r="I61" s="25">
        <f t="shared" si="57"/>
        <v>135</v>
      </c>
      <c r="J61" s="25">
        <f t="shared" si="58"/>
        <v>210</v>
      </c>
      <c r="K61" s="25">
        <f t="shared" si="59"/>
        <v>247</v>
      </c>
      <c r="L61" s="25">
        <f t="shared" si="60"/>
        <v>298</v>
      </c>
      <c r="M61" s="25">
        <f t="shared" si="61"/>
        <v>345</v>
      </c>
      <c r="N61" s="25">
        <f t="shared" si="62"/>
        <v>421</v>
      </c>
      <c r="O61" s="25">
        <f t="shared" si="63"/>
        <v>440</v>
      </c>
      <c r="P61" s="25">
        <f t="shared" si="64"/>
        <v>453</v>
      </c>
      <c r="Q61" s="25">
        <f t="shared" si="65"/>
        <v>629</v>
      </c>
      <c r="R61" s="25">
        <f t="shared" si="66"/>
        <v>599</v>
      </c>
      <c r="S61" s="25">
        <f t="shared" si="67"/>
        <v>534</v>
      </c>
      <c r="T61" s="25">
        <f t="shared" si="69"/>
        <v>562</v>
      </c>
      <c r="U61" s="25">
        <f t="shared" si="68"/>
        <v>612</v>
      </c>
    </row>
    <row r="62" spans="3:21" ht="14" thickBot="1" x14ac:dyDescent="0.35">
      <c r="C62" s="36" t="s">
        <v>122</v>
      </c>
      <c r="D62" s="25">
        <f t="shared" si="52"/>
        <v>113</v>
      </c>
      <c r="E62" s="25">
        <f t="shared" si="53"/>
        <v>183</v>
      </c>
      <c r="F62" s="25">
        <f t="shared" si="54"/>
        <v>249</v>
      </c>
      <c r="G62" s="25">
        <f t="shared" si="55"/>
        <v>309</v>
      </c>
      <c r="H62" s="25">
        <f t="shared" si="56"/>
        <v>454</v>
      </c>
      <c r="I62" s="25">
        <f t="shared" si="57"/>
        <v>526</v>
      </c>
      <c r="J62" s="25">
        <f t="shared" si="58"/>
        <v>692</v>
      </c>
      <c r="K62" s="25">
        <f t="shared" si="59"/>
        <v>825</v>
      </c>
      <c r="L62" s="25">
        <f t="shared" si="60"/>
        <v>837</v>
      </c>
      <c r="M62" s="25">
        <f t="shared" si="61"/>
        <v>912</v>
      </c>
      <c r="N62" s="25">
        <f t="shared" si="62"/>
        <v>851</v>
      </c>
      <c r="O62" s="25">
        <f t="shared" si="63"/>
        <v>921</v>
      </c>
      <c r="P62" s="25">
        <f t="shared" si="64"/>
        <v>898</v>
      </c>
      <c r="Q62" s="25">
        <f t="shared" si="65"/>
        <v>1133</v>
      </c>
      <c r="R62" s="25">
        <f t="shared" si="66"/>
        <v>1098</v>
      </c>
      <c r="S62" s="25">
        <f t="shared" si="67"/>
        <v>890</v>
      </c>
      <c r="T62" s="25">
        <f t="shared" si="69"/>
        <v>1084</v>
      </c>
      <c r="U62" s="25">
        <f t="shared" si="68"/>
        <v>1063</v>
      </c>
    </row>
    <row r="63" spans="3:21" ht="14" thickBot="1" x14ac:dyDescent="0.35">
      <c r="C63" s="36" t="s">
        <v>123</v>
      </c>
      <c r="D63" s="25">
        <f t="shared" si="52"/>
        <v>684</v>
      </c>
      <c r="E63" s="25">
        <f t="shared" si="53"/>
        <v>693</v>
      </c>
      <c r="F63" s="25">
        <f t="shared" si="54"/>
        <v>808</v>
      </c>
      <c r="G63" s="25">
        <f t="shared" si="55"/>
        <v>1073</v>
      </c>
      <c r="H63" s="25">
        <f t="shared" si="56"/>
        <v>1101</v>
      </c>
      <c r="I63" s="25">
        <f t="shared" si="57"/>
        <v>1182</v>
      </c>
      <c r="J63" s="25">
        <f t="shared" si="58"/>
        <v>1396</v>
      </c>
      <c r="K63" s="25">
        <f t="shared" si="59"/>
        <v>1651</v>
      </c>
      <c r="L63" s="25">
        <f t="shared" si="60"/>
        <v>1668</v>
      </c>
      <c r="M63" s="25">
        <f t="shared" si="61"/>
        <v>2015</v>
      </c>
      <c r="N63" s="25">
        <f t="shared" si="62"/>
        <v>2037</v>
      </c>
      <c r="O63" s="25">
        <f t="shared" si="63"/>
        <v>2124</v>
      </c>
      <c r="P63" s="25">
        <f t="shared" si="64"/>
        <v>2205</v>
      </c>
      <c r="Q63" s="25">
        <f t="shared" si="65"/>
        <v>2238</v>
      </c>
      <c r="R63" s="25">
        <f t="shared" si="66"/>
        <v>2482</v>
      </c>
      <c r="S63" s="25">
        <f t="shared" si="67"/>
        <v>2315</v>
      </c>
      <c r="T63" s="25">
        <f t="shared" si="69"/>
        <v>2515</v>
      </c>
      <c r="U63" s="25">
        <f t="shared" si="68"/>
        <v>2553</v>
      </c>
    </row>
    <row r="64" spans="3:21" ht="14" thickBot="1" x14ac:dyDescent="0.35">
      <c r="C64" s="36" t="s">
        <v>124</v>
      </c>
      <c r="D64" s="25">
        <f t="shared" si="52"/>
        <v>131</v>
      </c>
      <c r="E64" s="25">
        <f t="shared" si="53"/>
        <v>170</v>
      </c>
      <c r="F64" s="25">
        <f t="shared" si="54"/>
        <v>193</v>
      </c>
      <c r="G64" s="25">
        <f t="shared" si="55"/>
        <v>272</v>
      </c>
      <c r="H64" s="25">
        <f t="shared" si="56"/>
        <v>317</v>
      </c>
      <c r="I64" s="25">
        <f t="shared" si="57"/>
        <v>393</v>
      </c>
      <c r="J64" s="25">
        <f t="shared" si="58"/>
        <v>418</v>
      </c>
      <c r="K64" s="25">
        <f t="shared" si="59"/>
        <v>534</v>
      </c>
      <c r="L64" s="25">
        <f t="shared" si="60"/>
        <v>592</v>
      </c>
      <c r="M64" s="25">
        <f t="shared" si="61"/>
        <v>565</v>
      </c>
      <c r="N64" s="25">
        <f t="shared" si="62"/>
        <v>646</v>
      </c>
      <c r="O64" s="25">
        <f t="shared" si="63"/>
        <v>648</v>
      </c>
      <c r="P64" s="25">
        <f t="shared" si="64"/>
        <v>623</v>
      </c>
      <c r="Q64" s="25">
        <f t="shared" si="65"/>
        <v>804</v>
      </c>
      <c r="R64" s="25">
        <f t="shared" si="66"/>
        <v>698</v>
      </c>
      <c r="S64" s="25">
        <f t="shared" si="67"/>
        <v>647</v>
      </c>
      <c r="T64" s="25">
        <f t="shared" si="69"/>
        <v>900</v>
      </c>
      <c r="U64" s="25">
        <f t="shared" si="68"/>
        <v>809</v>
      </c>
    </row>
    <row r="65" spans="3:21" ht="14" thickBot="1" x14ac:dyDescent="0.35">
      <c r="C65" s="36" t="s">
        <v>125</v>
      </c>
      <c r="D65" s="25">
        <f t="shared" si="52"/>
        <v>57</v>
      </c>
      <c r="E65" s="25">
        <f t="shared" si="53"/>
        <v>134</v>
      </c>
      <c r="F65" s="25">
        <f t="shared" si="54"/>
        <v>158</v>
      </c>
      <c r="G65" s="25">
        <f t="shared" si="55"/>
        <v>188</v>
      </c>
      <c r="H65" s="25">
        <f t="shared" si="56"/>
        <v>197</v>
      </c>
      <c r="I65" s="25">
        <f t="shared" si="57"/>
        <v>174</v>
      </c>
      <c r="J65" s="25">
        <f t="shared" si="58"/>
        <v>194</v>
      </c>
      <c r="K65" s="25">
        <f t="shared" si="59"/>
        <v>201</v>
      </c>
      <c r="L65" s="25">
        <f t="shared" si="60"/>
        <v>263</v>
      </c>
      <c r="M65" s="25">
        <f t="shared" si="61"/>
        <v>239</v>
      </c>
      <c r="N65" s="25">
        <f t="shared" si="62"/>
        <v>254</v>
      </c>
      <c r="O65" s="25">
        <f t="shared" si="63"/>
        <v>292</v>
      </c>
      <c r="P65" s="25">
        <f t="shared" si="64"/>
        <v>283</v>
      </c>
      <c r="Q65" s="25">
        <f t="shared" si="65"/>
        <v>312</v>
      </c>
      <c r="R65" s="25">
        <f t="shared" si="66"/>
        <v>371</v>
      </c>
      <c r="S65" s="25">
        <f t="shared" si="67"/>
        <v>336</v>
      </c>
      <c r="T65" s="25">
        <f t="shared" si="69"/>
        <v>430</v>
      </c>
      <c r="U65" s="25">
        <f t="shared" si="68"/>
        <v>391</v>
      </c>
    </row>
    <row r="66" spans="3:21" ht="14" thickBot="1" x14ac:dyDescent="0.35">
      <c r="C66" s="36" t="s">
        <v>126</v>
      </c>
      <c r="D66" s="25">
        <f t="shared" si="52"/>
        <v>327</v>
      </c>
      <c r="E66" s="25">
        <f t="shared" si="53"/>
        <v>431</v>
      </c>
      <c r="F66" s="25">
        <f t="shared" si="54"/>
        <v>492</v>
      </c>
      <c r="G66" s="25">
        <f t="shared" si="55"/>
        <v>502</v>
      </c>
      <c r="H66" s="25">
        <f t="shared" si="56"/>
        <v>593</v>
      </c>
      <c r="I66" s="25">
        <f t="shared" si="57"/>
        <v>487</v>
      </c>
      <c r="J66" s="25">
        <f t="shared" si="58"/>
        <v>677</v>
      </c>
      <c r="K66" s="25">
        <f t="shared" si="59"/>
        <v>789</v>
      </c>
      <c r="L66" s="25">
        <f t="shared" si="60"/>
        <v>837</v>
      </c>
      <c r="M66" s="25">
        <f t="shared" si="61"/>
        <v>930</v>
      </c>
      <c r="N66" s="25">
        <f t="shared" si="62"/>
        <v>917</v>
      </c>
      <c r="O66" s="25">
        <f t="shared" si="63"/>
        <v>853</v>
      </c>
      <c r="P66" s="25">
        <f t="shared" si="64"/>
        <v>875</v>
      </c>
      <c r="Q66" s="25">
        <f t="shared" si="65"/>
        <v>945</v>
      </c>
      <c r="R66" s="25">
        <f t="shared" si="66"/>
        <v>960</v>
      </c>
      <c r="S66" s="25">
        <f t="shared" si="67"/>
        <v>814</v>
      </c>
      <c r="T66" s="25">
        <f t="shared" si="69"/>
        <v>782</v>
      </c>
      <c r="U66" s="25">
        <f t="shared" si="68"/>
        <v>861</v>
      </c>
    </row>
    <row r="67" spans="3:21" ht="14" thickBot="1" x14ac:dyDescent="0.35">
      <c r="C67" s="36" t="s">
        <v>127</v>
      </c>
      <c r="D67" s="25">
        <f t="shared" si="52"/>
        <v>19</v>
      </c>
      <c r="E67" s="25">
        <f t="shared" si="53"/>
        <v>21</v>
      </c>
      <c r="F67" s="25">
        <f t="shared" si="54"/>
        <v>9</v>
      </c>
      <c r="G67" s="25">
        <f t="shared" si="55"/>
        <v>15</v>
      </c>
      <c r="H67" s="25">
        <f t="shared" si="56"/>
        <v>16</v>
      </c>
      <c r="I67" s="25">
        <f t="shared" si="57"/>
        <v>12</v>
      </c>
      <c r="J67" s="25">
        <f t="shared" si="58"/>
        <v>12</v>
      </c>
      <c r="K67" s="25">
        <f t="shared" si="59"/>
        <v>37</v>
      </c>
      <c r="L67" s="25">
        <f t="shared" si="60"/>
        <v>60</v>
      </c>
      <c r="M67" s="25">
        <f t="shared" si="61"/>
        <v>94</v>
      </c>
      <c r="N67" s="25">
        <f t="shared" si="62"/>
        <v>82</v>
      </c>
      <c r="O67" s="25">
        <f t="shared" si="63"/>
        <v>89</v>
      </c>
      <c r="P67" s="25">
        <f t="shared" si="64"/>
        <v>100</v>
      </c>
      <c r="Q67" s="25">
        <f t="shared" si="65"/>
        <v>86</v>
      </c>
      <c r="R67" s="25">
        <f t="shared" si="66"/>
        <v>103</v>
      </c>
      <c r="S67" s="25">
        <f t="shared" si="67"/>
        <v>87</v>
      </c>
      <c r="T67" s="25">
        <f t="shared" si="69"/>
        <v>115</v>
      </c>
      <c r="U67" s="25">
        <f t="shared" si="68"/>
        <v>99</v>
      </c>
    </row>
    <row r="68" spans="3:21" ht="14" thickBot="1" x14ac:dyDescent="0.35">
      <c r="C68" s="37" t="s">
        <v>128</v>
      </c>
      <c r="D68" s="39">
        <f>SUM(D51:D67)</f>
        <v>5547</v>
      </c>
      <c r="E68" s="39">
        <f>SUM(E51:E67)</f>
        <v>6290</v>
      </c>
      <c r="F68" s="39">
        <f>SUM(F51:F67)</f>
        <v>7536</v>
      </c>
      <c r="G68" s="39">
        <f>SUM(G51:G67)</f>
        <v>9480</v>
      </c>
      <c r="H68" s="39">
        <f t="shared" si="56"/>
        <v>10605</v>
      </c>
      <c r="I68" s="39">
        <f t="shared" si="57"/>
        <v>12246</v>
      </c>
      <c r="J68" s="39">
        <f t="shared" si="58"/>
        <v>14737</v>
      </c>
      <c r="K68" s="39">
        <f t="shared" si="59"/>
        <v>17053</v>
      </c>
      <c r="L68" s="39">
        <f t="shared" si="60"/>
        <v>17676</v>
      </c>
      <c r="M68" s="39">
        <f t="shared" si="61"/>
        <v>18787</v>
      </c>
      <c r="N68" s="39">
        <f t="shared" si="62"/>
        <v>18460</v>
      </c>
      <c r="O68" s="39">
        <f t="shared" si="63"/>
        <v>19568</v>
      </c>
      <c r="P68" s="39">
        <f t="shared" si="64"/>
        <v>19240</v>
      </c>
      <c r="Q68" s="39">
        <f t="shared" si="65"/>
        <v>22883</v>
      </c>
      <c r="R68" s="39">
        <f t="shared" si="66"/>
        <v>23464</v>
      </c>
      <c r="S68" s="39">
        <f t="shared" si="67"/>
        <v>21571</v>
      </c>
      <c r="T68" s="39">
        <f>SUM(BQ22:BT22)</f>
        <v>22802</v>
      </c>
      <c r="U68" s="39">
        <f t="shared" si="68"/>
        <v>23126</v>
      </c>
    </row>
    <row r="70" spans="3:21" ht="40.5" x14ac:dyDescent="0.3">
      <c r="C70" s="13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" thickBot="1" x14ac:dyDescent="0.35">
      <c r="C71" s="36" t="s">
        <v>111</v>
      </c>
      <c r="D71" s="26">
        <f t="shared" ref="D71:R71" si="70">+(E51-D51)/D51</f>
        <v>0.16603295310519645</v>
      </c>
      <c r="E71" s="26">
        <f t="shared" si="70"/>
        <v>0.14565217391304347</v>
      </c>
      <c r="F71" s="26">
        <f t="shared" si="70"/>
        <v>0.36432637571157495</v>
      </c>
      <c r="G71" s="26">
        <f t="shared" si="70"/>
        <v>0.10361613351877608</v>
      </c>
      <c r="H71" s="26">
        <f t="shared" si="70"/>
        <v>0.26969124133585382</v>
      </c>
      <c r="I71" s="26">
        <f t="shared" si="70"/>
        <v>0.30918114143920594</v>
      </c>
      <c r="J71" s="26">
        <f t="shared" si="70"/>
        <v>0.22251705837755875</v>
      </c>
      <c r="K71" s="26">
        <f t="shared" si="70"/>
        <v>3.0387596899224805E-2</v>
      </c>
      <c r="L71" s="26">
        <f t="shared" si="70"/>
        <v>7.2223894071622025E-3</v>
      </c>
      <c r="M71" s="26">
        <f t="shared" si="70"/>
        <v>-1.1353450851508814E-2</v>
      </c>
      <c r="N71" s="26">
        <f t="shared" si="70"/>
        <v>0.16198247204593533</v>
      </c>
      <c r="O71" s="26">
        <f t="shared" si="70"/>
        <v>-1.0923276983094929E-2</v>
      </c>
      <c r="P71" s="26">
        <f t="shared" si="70"/>
        <v>0.38417039179595058</v>
      </c>
      <c r="Q71" s="26">
        <f t="shared" si="70"/>
        <v>1.804711246200608E-2</v>
      </c>
      <c r="R71" s="26">
        <f t="shared" si="70"/>
        <v>-7.6506810972196304E-2</v>
      </c>
      <c r="S71" s="26">
        <f t="shared" ref="S71:T86" si="71">+(T51-S51)/S51</f>
        <v>-3.6977167104465546E-2</v>
      </c>
      <c r="T71" s="26">
        <f t="shared" si="71"/>
        <v>7.8262694083088544E-2</v>
      </c>
    </row>
    <row r="72" spans="3:21" ht="14" thickBot="1" x14ac:dyDescent="0.35">
      <c r="C72" s="36" t="s">
        <v>112</v>
      </c>
      <c r="D72" s="26">
        <f t="shared" ref="D72:R72" si="72">+(E52-D52)/D52</f>
        <v>-8.6206896551724144E-2</v>
      </c>
      <c r="E72" s="26">
        <f t="shared" si="72"/>
        <v>1.8867924528301886E-2</v>
      </c>
      <c r="F72" s="26">
        <f t="shared" si="72"/>
        <v>0.34259259259259262</v>
      </c>
      <c r="G72" s="26">
        <f t="shared" si="72"/>
        <v>0.57241379310344831</v>
      </c>
      <c r="H72" s="26">
        <f t="shared" si="72"/>
        <v>-4.3859649122807015E-2</v>
      </c>
      <c r="I72" s="26">
        <f t="shared" si="72"/>
        <v>0.29816513761467889</v>
      </c>
      <c r="J72" s="26">
        <f t="shared" si="72"/>
        <v>9.8939929328621903E-2</v>
      </c>
      <c r="K72" s="26">
        <f t="shared" si="72"/>
        <v>9.3247588424437297E-2</v>
      </c>
      <c r="L72" s="26">
        <f t="shared" si="72"/>
        <v>0.22058823529411764</v>
      </c>
      <c r="M72" s="26">
        <f t="shared" si="72"/>
        <v>-6.9879518072289162E-2</v>
      </c>
      <c r="N72" s="26">
        <f t="shared" si="72"/>
        <v>0.10621761658031088</v>
      </c>
      <c r="O72" s="26">
        <f t="shared" si="72"/>
        <v>-9.6018735362997654E-2</v>
      </c>
      <c r="P72" s="26">
        <f t="shared" si="72"/>
        <v>8.0310880829015538E-2</v>
      </c>
      <c r="Q72" s="26">
        <f t="shared" si="72"/>
        <v>0.14148681055155876</v>
      </c>
      <c r="R72" s="26">
        <f t="shared" si="72"/>
        <v>-9.4537815126050417E-2</v>
      </c>
      <c r="S72" s="26">
        <f t="shared" si="71"/>
        <v>7.6566125290023199E-2</v>
      </c>
      <c r="T72" s="26">
        <f t="shared" si="71"/>
        <v>9.6982758620689655E-2</v>
      </c>
    </row>
    <row r="73" spans="3:21" ht="14" thickBot="1" x14ac:dyDescent="0.35">
      <c r="C73" s="36" t="s">
        <v>113</v>
      </c>
      <c r="D73" s="26">
        <f t="shared" ref="D73:R73" si="73">+(E53-D53)/D53</f>
        <v>0.17333333333333334</v>
      </c>
      <c r="E73" s="26">
        <f t="shared" si="73"/>
        <v>0.31818181818181818</v>
      </c>
      <c r="F73" s="26">
        <f t="shared" si="73"/>
        <v>0.37931034482758619</v>
      </c>
      <c r="G73" s="26">
        <f t="shared" si="73"/>
        <v>0.16875000000000001</v>
      </c>
      <c r="H73" s="26">
        <f t="shared" si="73"/>
        <v>0.39572192513368987</v>
      </c>
      <c r="I73" s="26">
        <f t="shared" si="73"/>
        <v>0.13409961685823754</v>
      </c>
      <c r="J73" s="26">
        <f t="shared" si="73"/>
        <v>0.25</v>
      </c>
      <c r="K73" s="26">
        <f t="shared" si="73"/>
        <v>7.0270270270270274E-2</v>
      </c>
      <c r="L73" s="26">
        <f t="shared" si="73"/>
        <v>8.5858585858585856E-2</v>
      </c>
      <c r="M73" s="26">
        <f t="shared" si="73"/>
        <v>-5.3488372093023255E-2</v>
      </c>
      <c r="N73" s="26">
        <f t="shared" si="73"/>
        <v>-4.9140049140049139E-3</v>
      </c>
      <c r="O73" s="26">
        <f t="shared" si="73"/>
        <v>2.7160493827160494E-2</v>
      </c>
      <c r="P73" s="26">
        <f t="shared" si="73"/>
        <v>3.125E-2</v>
      </c>
      <c r="Q73" s="26">
        <f t="shared" si="73"/>
        <v>-1.1655011655011656E-2</v>
      </c>
      <c r="R73" s="26">
        <f t="shared" si="73"/>
        <v>-8.0188679245283015E-2</v>
      </c>
      <c r="S73" s="26">
        <f t="shared" si="71"/>
        <v>7.4358974358974358E-2</v>
      </c>
      <c r="T73" s="26">
        <f t="shared" si="71"/>
        <v>-8.5918854415274457E-2</v>
      </c>
    </row>
    <row r="74" spans="3:21" ht="14" thickBot="1" x14ac:dyDescent="0.35">
      <c r="C74" s="36" t="s">
        <v>114</v>
      </c>
      <c r="D74" s="26">
        <f t="shared" ref="D74:R74" si="74">+(E54-D54)/D54</f>
        <v>0.16326530612244897</v>
      </c>
      <c r="E74" s="26">
        <f t="shared" si="74"/>
        <v>6.4327485380116955E-2</v>
      </c>
      <c r="F74" s="26">
        <f t="shared" si="74"/>
        <v>0.14010989010989011</v>
      </c>
      <c r="G74" s="26">
        <f t="shared" si="74"/>
        <v>-3.8554216867469883E-2</v>
      </c>
      <c r="H74" s="26">
        <f t="shared" si="74"/>
        <v>0.20300751879699247</v>
      </c>
      <c r="I74" s="26">
        <f t="shared" si="74"/>
        <v>0.18958333333333333</v>
      </c>
      <c r="J74" s="26">
        <f t="shared" si="74"/>
        <v>9.2819614711033269E-2</v>
      </c>
      <c r="K74" s="26">
        <f t="shared" si="74"/>
        <v>-1.1217948717948718E-2</v>
      </c>
      <c r="L74" s="26">
        <f t="shared" si="74"/>
        <v>2.9173419773095625E-2</v>
      </c>
      <c r="M74" s="26">
        <f t="shared" si="74"/>
        <v>9.1338582677165353E-2</v>
      </c>
      <c r="N74" s="26">
        <f t="shared" si="74"/>
        <v>-6.6378066378066383E-2</v>
      </c>
      <c r="O74" s="26">
        <f t="shared" si="74"/>
        <v>-1.0819165378670788E-2</v>
      </c>
      <c r="P74" s="26">
        <f t="shared" si="74"/>
        <v>0.22500000000000001</v>
      </c>
      <c r="Q74" s="26">
        <f t="shared" si="74"/>
        <v>-0.11479591836734694</v>
      </c>
      <c r="R74" s="26">
        <f t="shared" si="74"/>
        <v>-0.16138328530259366</v>
      </c>
      <c r="S74" s="26">
        <f t="shared" si="71"/>
        <v>0.17697594501718214</v>
      </c>
      <c r="T74" s="26">
        <f t="shared" si="71"/>
        <v>6.2773722627737227E-2</v>
      </c>
    </row>
    <row r="75" spans="3:21" ht="14" thickBot="1" x14ac:dyDescent="0.35">
      <c r="C75" s="36" t="s">
        <v>115</v>
      </c>
      <c r="D75" s="26">
        <f t="shared" ref="D75:R75" si="75">+(E55-D55)/D55</f>
        <v>7.4856046065259113E-2</v>
      </c>
      <c r="E75" s="26">
        <f t="shared" si="75"/>
        <v>0.23035714285714284</v>
      </c>
      <c r="F75" s="26">
        <f t="shared" si="75"/>
        <v>0.26124818577648767</v>
      </c>
      <c r="G75" s="26">
        <f t="shared" si="75"/>
        <v>0.17836593785960875</v>
      </c>
      <c r="H75" s="26">
        <f t="shared" si="75"/>
        <v>0.255859375</v>
      </c>
      <c r="I75" s="26">
        <f t="shared" si="75"/>
        <v>0.26671850699844479</v>
      </c>
      <c r="J75" s="26">
        <f t="shared" si="75"/>
        <v>0.2038060159607121</v>
      </c>
      <c r="K75" s="26">
        <f t="shared" si="75"/>
        <v>-0.16879143294237633</v>
      </c>
      <c r="L75" s="26">
        <f t="shared" si="75"/>
        <v>-1.6564417177914112E-2</v>
      </c>
      <c r="M75" s="26">
        <f t="shared" si="75"/>
        <v>-0.10106051154086089</v>
      </c>
      <c r="N75" s="26">
        <f t="shared" si="75"/>
        <v>6.9396252602359473E-2</v>
      </c>
      <c r="O75" s="26">
        <f t="shared" si="75"/>
        <v>-9.5392602206359506E-2</v>
      </c>
      <c r="P75" s="26">
        <f t="shared" si="75"/>
        <v>0.43400286944045913</v>
      </c>
      <c r="Q75" s="26">
        <f t="shared" si="75"/>
        <v>0.15357678839419711</v>
      </c>
      <c r="R75" s="26">
        <f t="shared" si="75"/>
        <v>-0.15091066782307025</v>
      </c>
      <c r="S75" s="26">
        <f t="shared" si="71"/>
        <v>-0.12665985699693566</v>
      </c>
      <c r="T75" s="26">
        <f t="shared" si="71"/>
        <v>-1.4619883040935672E-2</v>
      </c>
    </row>
    <row r="76" spans="3:21" ht="14" thickBot="1" x14ac:dyDescent="0.35">
      <c r="C76" s="36" t="s">
        <v>116</v>
      </c>
      <c r="D76" s="26">
        <f t="shared" ref="D76:R76" si="76">+(E56-D56)/D56</f>
        <v>0.13636363636363635</v>
      </c>
      <c r="E76" s="26">
        <f t="shared" si="76"/>
        <v>0.1</v>
      </c>
      <c r="F76" s="26">
        <f t="shared" si="76"/>
        <v>0.23636363636363636</v>
      </c>
      <c r="G76" s="26">
        <f t="shared" si="76"/>
        <v>0.38235294117647056</v>
      </c>
      <c r="H76" s="26">
        <f t="shared" si="76"/>
        <v>0.46808510638297873</v>
      </c>
      <c r="I76" s="26">
        <f t="shared" si="76"/>
        <v>0.13768115942028986</v>
      </c>
      <c r="J76" s="26">
        <f t="shared" si="76"/>
        <v>0.17197452229299362</v>
      </c>
      <c r="K76" s="26">
        <f t="shared" si="76"/>
        <v>9.7826086956521743E-2</v>
      </c>
      <c r="L76" s="26">
        <f t="shared" si="76"/>
        <v>5.9405940594059403E-2</v>
      </c>
      <c r="M76" s="26">
        <f t="shared" si="76"/>
        <v>-5.6074766355140186E-2</v>
      </c>
      <c r="N76" s="26">
        <f t="shared" si="76"/>
        <v>-9.9009900990099011E-3</v>
      </c>
      <c r="O76" s="26">
        <f t="shared" si="76"/>
        <v>-0.12</v>
      </c>
      <c r="P76" s="26">
        <f t="shared" si="76"/>
        <v>0.34090909090909088</v>
      </c>
      <c r="Q76" s="26">
        <f t="shared" si="76"/>
        <v>5.9322033898305086E-2</v>
      </c>
      <c r="R76" s="26">
        <f t="shared" si="76"/>
        <v>-0.08</v>
      </c>
      <c r="S76" s="26">
        <f t="shared" si="71"/>
        <v>3.0434782608695653E-2</v>
      </c>
      <c r="T76" s="26">
        <f t="shared" si="71"/>
        <v>-8.4388185654008432E-3</v>
      </c>
    </row>
    <row r="77" spans="3:21" ht="14" thickBot="1" x14ac:dyDescent="0.35">
      <c r="C77" s="36" t="s">
        <v>117</v>
      </c>
      <c r="D77" s="26">
        <f t="shared" ref="D77:R77" si="77">+(E57-D57)/D57</f>
        <v>0.58771929824561409</v>
      </c>
      <c r="E77" s="26">
        <f t="shared" si="77"/>
        <v>0.18232044198895028</v>
      </c>
      <c r="F77" s="26">
        <f t="shared" si="77"/>
        <v>0.11682242990654206</v>
      </c>
      <c r="G77" s="26">
        <f t="shared" si="77"/>
        <v>0.36401673640167365</v>
      </c>
      <c r="H77" s="26">
        <f t="shared" si="77"/>
        <v>0.34355828220858897</v>
      </c>
      <c r="I77" s="26">
        <f t="shared" si="77"/>
        <v>0.24200913242009131</v>
      </c>
      <c r="J77" s="26">
        <f t="shared" si="77"/>
        <v>9.9264705882352935E-2</v>
      </c>
      <c r="K77" s="26">
        <f t="shared" si="77"/>
        <v>-5.5183946488294312E-2</v>
      </c>
      <c r="L77" s="26">
        <f t="shared" si="77"/>
        <v>3.3628318584070796E-2</v>
      </c>
      <c r="M77" s="26">
        <f t="shared" si="77"/>
        <v>-1.5410958904109588E-2</v>
      </c>
      <c r="N77" s="26">
        <f t="shared" si="77"/>
        <v>5.565217391304348E-2</v>
      </c>
      <c r="O77" s="26">
        <f t="shared" si="77"/>
        <v>-3.2948929159802307E-3</v>
      </c>
      <c r="P77" s="26">
        <f t="shared" si="77"/>
        <v>0.21322314049586777</v>
      </c>
      <c r="Q77" s="26">
        <f t="shared" si="77"/>
        <v>2.1798365122615803E-2</v>
      </c>
      <c r="R77" s="26">
        <f t="shared" si="77"/>
        <v>-0.152</v>
      </c>
      <c r="S77" s="26">
        <f t="shared" si="71"/>
        <v>0.23270440251572327</v>
      </c>
      <c r="T77" s="26">
        <f t="shared" si="71"/>
        <v>-7.6530612244897957E-3</v>
      </c>
    </row>
    <row r="78" spans="3:21" ht="14" thickBot="1" x14ac:dyDescent="0.35">
      <c r="C78" s="36" t="s">
        <v>118</v>
      </c>
      <c r="D78" s="26">
        <f t="shared" ref="D78:R78" si="78">+(E58-D58)/D58</f>
        <v>0.34285714285714286</v>
      </c>
      <c r="E78" s="26">
        <f t="shared" si="78"/>
        <v>0.1276595744680851</v>
      </c>
      <c r="F78" s="26">
        <f t="shared" si="78"/>
        <v>0.3522012578616352</v>
      </c>
      <c r="G78" s="26">
        <f t="shared" si="78"/>
        <v>0.17209302325581396</v>
      </c>
      <c r="H78" s="26">
        <f t="shared" si="78"/>
        <v>0.29365079365079366</v>
      </c>
      <c r="I78" s="26">
        <f t="shared" si="78"/>
        <v>0.26380368098159507</v>
      </c>
      <c r="J78" s="26">
        <f t="shared" si="78"/>
        <v>0.11165048543689321</v>
      </c>
      <c r="K78" s="26">
        <f t="shared" si="78"/>
        <v>0.22489082969432314</v>
      </c>
      <c r="L78" s="26">
        <f t="shared" si="78"/>
        <v>5.3475935828877004E-2</v>
      </c>
      <c r="M78" s="26">
        <f t="shared" si="78"/>
        <v>1.6920473773265651E-3</v>
      </c>
      <c r="N78" s="26">
        <f t="shared" si="78"/>
        <v>-3.7162162162162164E-2</v>
      </c>
      <c r="O78" s="26">
        <f t="shared" si="78"/>
        <v>1.9298245614035089E-2</v>
      </c>
      <c r="P78" s="26">
        <f t="shared" si="78"/>
        <v>0.20654044750430292</v>
      </c>
      <c r="Q78" s="26">
        <f t="shared" si="78"/>
        <v>0.10556348074179743</v>
      </c>
      <c r="R78" s="26">
        <f t="shared" si="78"/>
        <v>-6.4516129032258064E-3</v>
      </c>
      <c r="S78" s="26">
        <f t="shared" si="71"/>
        <v>3.6363636363636362E-2</v>
      </c>
      <c r="T78" s="26">
        <f t="shared" si="71"/>
        <v>5.1378446115288218E-2</v>
      </c>
    </row>
    <row r="79" spans="3:21" ht="14" thickBot="1" x14ac:dyDescent="0.35">
      <c r="C79" s="36" t="s">
        <v>119</v>
      </c>
      <c r="D79" s="26">
        <f t="shared" ref="D79:R79" si="79">+(E59-D59)/D59</f>
        <v>7.2378138847858195E-2</v>
      </c>
      <c r="E79" s="26">
        <f t="shared" si="79"/>
        <v>0.28099173553719009</v>
      </c>
      <c r="F79" s="26">
        <f t="shared" si="79"/>
        <v>0.28548387096774192</v>
      </c>
      <c r="G79" s="26">
        <f t="shared" si="79"/>
        <v>9.3684650773734834E-2</v>
      </c>
      <c r="H79" s="26">
        <f t="shared" si="79"/>
        <v>6.845124282982791E-2</v>
      </c>
      <c r="I79" s="26">
        <f t="shared" si="79"/>
        <v>9.6635647816750173E-2</v>
      </c>
      <c r="J79" s="26">
        <f t="shared" si="79"/>
        <v>0.10378590078328982</v>
      </c>
      <c r="K79" s="26">
        <f t="shared" si="79"/>
        <v>9.6392667060910708E-2</v>
      </c>
      <c r="L79" s="26">
        <f t="shared" si="79"/>
        <v>5.6903991370010787E-2</v>
      </c>
      <c r="M79" s="26">
        <f t="shared" si="79"/>
        <v>-2.2709874968104109E-2</v>
      </c>
      <c r="N79" s="26">
        <f t="shared" si="79"/>
        <v>4.9869451697127934E-2</v>
      </c>
      <c r="O79" s="26">
        <f t="shared" si="79"/>
        <v>-4.4018900770952496E-2</v>
      </c>
      <c r="P79" s="26">
        <f t="shared" si="79"/>
        <v>1.7689906347554629E-2</v>
      </c>
      <c r="Q79" s="26">
        <f t="shared" si="79"/>
        <v>-2.2239263803680982E-2</v>
      </c>
      <c r="R79" s="26">
        <f t="shared" si="79"/>
        <v>-1.2287581699346406E-2</v>
      </c>
      <c r="S79" s="26">
        <f t="shared" si="71"/>
        <v>7.7289571201694024E-2</v>
      </c>
      <c r="T79" s="26">
        <f t="shared" si="71"/>
        <v>-1.4004914004914005E-2</v>
      </c>
    </row>
    <row r="80" spans="3:21" ht="14" thickBot="1" x14ac:dyDescent="0.35">
      <c r="C80" s="36" t="s">
        <v>120</v>
      </c>
      <c r="D80" s="26">
        <f t="shared" ref="D80:R80" si="80">+(E60-D60)/D60</f>
        <v>-3.937007874015748E-3</v>
      </c>
      <c r="E80" s="26">
        <f t="shared" si="80"/>
        <v>0.22793148880105402</v>
      </c>
      <c r="F80" s="26">
        <f t="shared" si="80"/>
        <v>0.13841201716738197</v>
      </c>
      <c r="G80" s="26">
        <f t="shared" si="80"/>
        <v>4.5240339302544771E-2</v>
      </c>
      <c r="H80" s="26">
        <f t="shared" si="80"/>
        <v>0.24526600541027954</v>
      </c>
      <c r="I80" s="26">
        <f t="shared" si="80"/>
        <v>0.11803041274438812</v>
      </c>
      <c r="J80" s="26">
        <f t="shared" si="80"/>
        <v>7.2538860103626937E-2</v>
      </c>
      <c r="K80" s="26">
        <f t="shared" si="80"/>
        <v>7.4275362318840576E-2</v>
      </c>
      <c r="L80" s="26">
        <f t="shared" si="80"/>
        <v>9.5559302979201802E-2</v>
      </c>
      <c r="M80" s="26">
        <f t="shared" si="80"/>
        <v>-6.7727039507439718E-2</v>
      </c>
      <c r="N80" s="26">
        <f t="shared" si="80"/>
        <v>6.6593285635663177E-2</v>
      </c>
      <c r="O80" s="26">
        <f t="shared" si="80"/>
        <v>1.0319917440660475E-2</v>
      </c>
      <c r="P80" s="26">
        <f t="shared" si="80"/>
        <v>0.15423901940755874</v>
      </c>
      <c r="Q80" s="26">
        <f t="shared" si="80"/>
        <v>1.5044247787610619E-2</v>
      </c>
      <c r="R80" s="26">
        <f t="shared" si="80"/>
        <v>-3.051438535309503E-2</v>
      </c>
      <c r="S80" s="26">
        <f t="shared" si="71"/>
        <v>0.1672661870503597</v>
      </c>
      <c r="T80" s="26">
        <f t="shared" si="71"/>
        <v>-6.4329738058551619E-2</v>
      </c>
    </row>
    <row r="81" spans="3:20" ht="14" thickBot="1" x14ac:dyDescent="0.35">
      <c r="C81" s="36" t="s">
        <v>121</v>
      </c>
      <c r="D81" s="26">
        <f t="shared" ref="D81:R81" si="81">+(E61-D61)/D61</f>
        <v>0.40476190476190477</v>
      </c>
      <c r="E81" s="26">
        <f t="shared" si="81"/>
        <v>0.28813559322033899</v>
      </c>
      <c r="F81" s="26">
        <f t="shared" si="81"/>
        <v>0.57894736842105265</v>
      </c>
      <c r="G81" s="26">
        <f t="shared" si="81"/>
        <v>-0.11666666666666667</v>
      </c>
      <c r="H81" s="26">
        <f t="shared" si="81"/>
        <v>0.27358490566037735</v>
      </c>
      <c r="I81" s="26">
        <f t="shared" si="81"/>
        <v>0.55555555555555558</v>
      </c>
      <c r="J81" s="26">
        <f t="shared" si="81"/>
        <v>0.1761904761904762</v>
      </c>
      <c r="K81" s="26">
        <f t="shared" si="81"/>
        <v>0.20647773279352227</v>
      </c>
      <c r="L81" s="26">
        <f t="shared" si="81"/>
        <v>0.15771812080536912</v>
      </c>
      <c r="M81" s="26">
        <f t="shared" si="81"/>
        <v>0.22028985507246376</v>
      </c>
      <c r="N81" s="26">
        <f t="shared" si="81"/>
        <v>4.5130641330166268E-2</v>
      </c>
      <c r="O81" s="26">
        <f t="shared" si="81"/>
        <v>2.9545454545454545E-2</v>
      </c>
      <c r="P81" s="26">
        <f t="shared" si="81"/>
        <v>0.38852097130242824</v>
      </c>
      <c r="Q81" s="26">
        <f t="shared" si="81"/>
        <v>-4.7694753577106522E-2</v>
      </c>
      <c r="R81" s="26">
        <f t="shared" si="81"/>
        <v>-0.10851419031719532</v>
      </c>
      <c r="S81" s="26">
        <f t="shared" si="71"/>
        <v>5.2434456928838954E-2</v>
      </c>
      <c r="T81" s="26">
        <f t="shared" si="71"/>
        <v>8.8967971530249115E-2</v>
      </c>
    </row>
    <row r="82" spans="3:20" ht="14" thickBot="1" x14ac:dyDescent="0.35">
      <c r="C82" s="36" t="s">
        <v>122</v>
      </c>
      <c r="D82" s="26">
        <f t="shared" ref="D82:R82" si="82">+(E62-D62)/D62</f>
        <v>0.61946902654867253</v>
      </c>
      <c r="E82" s="26">
        <f t="shared" si="82"/>
        <v>0.36065573770491804</v>
      </c>
      <c r="F82" s="26">
        <f t="shared" si="82"/>
        <v>0.24096385542168675</v>
      </c>
      <c r="G82" s="26">
        <f t="shared" si="82"/>
        <v>0.46925566343042069</v>
      </c>
      <c r="H82" s="26">
        <f t="shared" si="82"/>
        <v>0.15859030837004406</v>
      </c>
      <c r="I82" s="26">
        <f t="shared" si="82"/>
        <v>0.31558935361216728</v>
      </c>
      <c r="J82" s="26">
        <f t="shared" si="82"/>
        <v>0.19219653179190752</v>
      </c>
      <c r="K82" s="26">
        <f t="shared" si="82"/>
        <v>1.4545454545454545E-2</v>
      </c>
      <c r="L82" s="26">
        <f t="shared" si="82"/>
        <v>8.9605734767025089E-2</v>
      </c>
      <c r="M82" s="26">
        <f t="shared" si="82"/>
        <v>-6.6885964912280702E-2</v>
      </c>
      <c r="N82" s="26">
        <f t="shared" si="82"/>
        <v>8.2256169212690952E-2</v>
      </c>
      <c r="O82" s="26">
        <f t="shared" si="82"/>
        <v>-2.4972855591748101E-2</v>
      </c>
      <c r="P82" s="26">
        <f t="shared" si="82"/>
        <v>0.26169265033407574</v>
      </c>
      <c r="Q82" s="26">
        <f t="shared" si="82"/>
        <v>-3.089143865842895E-2</v>
      </c>
      <c r="R82" s="26">
        <f t="shared" si="82"/>
        <v>-0.18943533697632059</v>
      </c>
      <c r="S82" s="26">
        <f t="shared" si="71"/>
        <v>0.21797752808988763</v>
      </c>
      <c r="T82" s="26">
        <f t="shared" si="71"/>
        <v>-1.9372693726937271E-2</v>
      </c>
    </row>
    <row r="83" spans="3:20" ht="14" thickBot="1" x14ac:dyDescent="0.35">
      <c r="C83" s="36" t="s">
        <v>123</v>
      </c>
      <c r="D83" s="26">
        <f t="shared" ref="D83:R83" si="83">+(E63-D63)/D63</f>
        <v>1.3157894736842105E-2</v>
      </c>
      <c r="E83" s="26">
        <f t="shared" si="83"/>
        <v>0.16594516594516595</v>
      </c>
      <c r="F83" s="26">
        <f t="shared" si="83"/>
        <v>0.32797029702970298</v>
      </c>
      <c r="G83" s="26">
        <f t="shared" si="83"/>
        <v>2.6095060577819199E-2</v>
      </c>
      <c r="H83" s="26">
        <f t="shared" si="83"/>
        <v>7.3569482288828342E-2</v>
      </c>
      <c r="I83" s="26">
        <f t="shared" si="83"/>
        <v>0.18104906937394247</v>
      </c>
      <c r="J83" s="26">
        <f t="shared" si="83"/>
        <v>0.1826647564469914</v>
      </c>
      <c r="K83" s="26">
        <f t="shared" si="83"/>
        <v>1.029678982434888E-2</v>
      </c>
      <c r="L83" s="26">
        <f t="shared" si="83"/>
        <v>0.20803357314148682</v>
      </c>
      <c r="M83" s="26">
        <f t="shared" si="83"/>
        <v>1.0918114143920596E-2</v>
      </c>
      <c r="N83" s="26">
        <f t="shared" si="83"/>
        <v>4.2709867452135494E-2</v>
      </c>
      <c r="O83" s="26">
        <f t="shared" si="83"/>
        <v>3.8135593220338986E-2</v>
      </c>
      <c r="P83" s="26">
        <f t="shared" si="83"/>
        <v>1.4965986394557823E-2</v>
      </c>
      <c r="Q83" s="26">
        <f t="shared" si="83"/>
        <v>0.10902591599642537</v>
      </c>
      <c r="R83" s="26">
        <f t="shared" si="83"/>
        <v>-6.7284448025785662E-2</v>
      </c>
      <c r="S83" s="26">
        <f t="shared" si="71"/>
        <v>8.6393088552915762E-2</v>
      </c>
      <c r="T83" s="26">
        <f t="shared" si="71"/>
        <v>1.5109343936381709E-2</v>
      </c>
    </row>
    <row r="84" spans="3:20" ht="14" thickBot="1" x14ac:dyDescent="0.35">
      <c r="C84" s="36" t="s">
        <v>124</v>
      </c>
      <c r="D84" s="26">
        <f t="shared" ref="D84:R84" si="84">+(E64-D64)/D64</f>
        <v>0.29770992366412213</v>
      </c>
      <c r="E84" s="26">
        <f t="shared" si="84"/>
        <v>0.13529411764705881</v>
      </c>
      <c r="F84" s="26">
        <f t="shared" si="84"/>
        <v>0.40932642487046633</v>
      </c>
      <c r="G84" s="26">
        <f t="shared" si="84"/>
        <v>0.16544117647058823</v>
      </c>
      <c r="H84" s="26">
        <f t="shared" si="84"/>
        <v>0.23974763406940064</v>
      </c>
      <c r="I84" s="26">
        <f t="shared" si="84"/>
        <v>6.3613231552162849E-2</v>
      </c>
      <c r="J84" s="26">
        <f t="shared" si="84"/>
        <v>0.27751196172248804</v>
      </c>
      <c r="K84" s="26">
        <f t="shared" si="84"/>
        <v>0.10861423220973783</v>
      </c>
      <c r="L84" s="26">
        <f t="shared" si="84"/>
        <v>-4.5608108108108107E-2</v>
      </c>
      <c r="M84" s="26">
        <f t="shared" si="84"/>
        <v>0.14336283185840709</v>
      </c>
      <c r="N84" s="26">
        <f t="shared" si="84"/>
        <v>3.0959752321981426E-3</v>
      </c>
      <c r="O84" s="26">
        <f t="shared" si="84"/>
        <v>-3.8580246913580245E-2</v>
      </c>
      <c r="P84" s="26">
        <f t="shared" si="84"/>
        <v>0.29052969502407705</v>
      </c>
      <c r="Q84" s="26">
        <f t="shared" si="84"/>
        <v>-0.13184079601990051</v>
      </c>
      <c r="R84" s="26">
        <f t="shared" si="84"/>
        <v>-7.3065902578796568E-2</v>
      </c>
      <c r="S84" s="26">
        <f t="shared" si="71"/>
        <v>0.39103554868624418</v>
      </c>
      <c r="T84" s="26">
        <f t="shared" si="71"/>
        <v>-0.10111111111111111</v>
      </c>
    </row>
    <row r="85" spans="3:20" ht="14" thickBot="1" x14ac:dyDescent="0.35">
      <c r="C85" s="36" t="s">
        <v>125</v>
      </c>
      <c r="D85" s="26">
        <f t="shared" ref="D85:R85" si="85">+(E65-D65)/D65</f>
        <v>1.3508771929824561</v>
      </c>
      <c r="E85" s="26">
        <f t="shared" si="85"/>
        <v>0.17910447761194029</v>
      </c>
      <c r="F85" s="26">
        <f t="shared" si="85"/>
        <v>0.189873417721519</v>
      </c>
      <c r="G85" s="26">
        <f t="shared" si="85"/>
        <v>4.7872340425531915E-2</v>
      </c>
      <c r="H85" s="26">
        <f t="shared" si="85"/>
        <v>-0.116751269035533</v>
      </c>
      <c r="I85" s="26">
        <f t="shared" si="85"/>
        <v>0.11494252873563218</v>
      </c>
      <c r="J85" s="26">
        <f t="shared" si="85"/>
        <v>3.608247422680412E-2</v>
      </c>
      <c r="K85" s="26">
        <f t="shared" si="85"/>
        <v>0.30845771144278605</v>
      </c>
      <c r="L85" s="26">
        <f t="shared" si="85"/>
        <v>-9.125475285171103E-2</v>
      </c>
      <c r="M85" s="26">
        <f t="shared" si="85"/>
        <v>6.2761506276150625E-2</v>
      </c>
      <c r="N85" s="26">
        <f t="shared" si="85"/>
        <v>0.14960629921259844</v>
      </c>
      <c r="O85" s="26">
        <f t="shared" si="85"/>
        <v>-3.0821917808219176E-2</v>
      </c>
      <c r="P85" s="26">
        <f t="shared" si="85"/>
        <v>0.10247349823321555</v>
      </c>
      <c r="Q85" s="26">
        <f t="shared" si="85"/>
        <v>0.1891025641025641</v>
      </c>
      <c r="R85" s="26">
        <f t="shared" si="85"/>
        <v>-9.4339622641509441E-2</v>
      </c>
      <c r="S85" s="26">
        <f t="shared" si="71"/>
        <v>0.27976190476190477</v>
      </c>
      <c r="T85" s="26">
        <f t="shared" si="71"/>
        <v>-9.0697674418604657E-2</v>
      </c>
    </row>
    <row r="86" spans="3:20" ht="14" thickBot="1" x14ac:dyDescent="0.35">
      <c r="C86" s="36" t="s">
        <v>126</v>
      </c>
      <c r="D86" s="26">
        <f t="shared" ref="D86:R86" si="86">+(E66-D66)/D66</f>
        <v>0.31804281345565749</v>
      </c>
      <c r="E86" s="26">
        <f t="shared" si="86"/>
        <v>0.14153132250580047</v>
      </c>
      <c r="F86" s="26">
        <f t="shared" si="86"/>
        <v>2.032520325203252E-2</v>
      </c>
      <c r="G86" s="26">
        <f t="shared" si="86"/>
        <v>0.18127490039840638</v>
      </c>
      <c r="H86" s="26">
        <f t="shared" si="86"/>
        <v>-0.17875210792580101</v>
      </c>
      <c r="I86" s="26">
        <f t="shared" si="86"/>
        <v>0.39014373716632444</v>
      </c>
      <c r="J86" s="26">
        <f t="shared" si="86"/>
        <v>0.16543574593796159</v>
      </c>
      <c r="K86" s="26">
        <f t="shared" si="86"/>
        <v>6.0836501901140684E-2</v>
      </c>
      <c r="L86" s="26">
        <f t="shared" si="86"/>
        <v>0.1111111111111111</v>
      </c>
      <c r="M86" s="26">
        <f t="shared" si="86"/>
        <v>-1.3978494623655914E-2</v>
      </c>
      <c r="N86" s="26">
        <f t="shared" si="86"/>
        <v>-6.9792802617230101E-2</v>
      </c>
      <c r="O86" s="26">
        <f t="shared" si="86"/>
        <v>2.5791324736225089E-2</v>
      </c>
      <c r="P86" s="26">
        <f t="shared" si="86"/>
        <v>0.08</v>
      </c>
      <c r="Q86" s="26">
        <f t="shared" si="86"/>
        <v>1.5873015873015872E-2</v>
      </c>
      <c r="R86" s="26">
        <f t="shared" si="86"/>
        <v>-0.15208333333333332</v>
      </c>
      <c r="S86" s="26">
        <f t="shared" si="71"/>
        <v>-3.9312039312039311E-2</v>
      </c>
      <c r="T86" s="26">
        <f t="shared" si="71"/>
        <v>0.1010230179028133</v>
      </c>
    </row>
    <row r="87" spans="3:20" ht="14" thickBot="1" x14ac:dyDescent="0.35">
      <c r="C87" s="36" t="s">
        <v>127</v>
      </c>
      <c r="D87" s="26">
        <f t="shared" ref="D87:R87" si="87">+(E67-D67)/D67</f>
        <v>0.10526315789473684</v>
      </c>
      <c r="E87" s="26">
        <f t="shared" si="87"/>
        <v>-0.5714285714285714</v>
      </c>
      <c r="F87" s="26">
        <f t="shared" si="87"/>
        <v>0.66666666666666663</v>
      </c>
      <c r="G87" s="26">
        <f t="shared" si="87"/>
        <v>6.6666666666666666E-2</v>
      </c>
      <c r="H87" s="26">
        <f t="shared" si="87"/>
        <v>-0.25</v>
      </c>
      <c r="I87" s="26">
        <f t="shared" si="87"/>
        <v>0</v>
      </c>
      <c r="J87" s="26">
        <f t="shared" si="87"/>
        <v>2.0833333333333335</v>
      </c>
      <c r="K87" s="26">
        <f t="shared" si="87"/>
        <v>0.6216216216216216</v>
      </c>
      <c r="L87" s="26">
        <f t="shared" si="87"/>
        <v>0.56666666666666665</v>
      </c>
      <c r="M87" s="26">
        <f t="shared" si="87"/>
        <v>-0.1276595744680851</v>
      </c>
      <c r="N87" s="26">
        <f t="shared" si="87"/>
        <v>8.5365853658536592E-2</v>
      </c>
      <c r="O87" s="26">
        <f t="shared" si="87"/>
        <v>0.12359550561797752</v>
      </c>
      <c r="P87" s="26">
        <f t="shared" si="87"/>
        <v>-0.14000000000000001</v>
      </c>
      <c r="Q87" s="26">
        <f t="shared" si="87"/>
        <v>0.19767441860465115</v>
      </c>
      <c r="R87" s="26">
        <f t="shared" si="87"/>
        <v>-0.1553398058252427</v>
      </c>
      <c r="S87" s="26">
        <f t="shared" ref="S87:T88" si="88">+(T67-S67)/S67</f>
        <v>0.32183908045977011</v>
      </c>
      <c r="T87" s="26">
        <f t="shared" si="88"/>
        <v>-0.1391304347826087</v>
      </c>
    </row>
    <row r="88" spans="3:20" ht="14" thickBot="1" x14ac:dyDescent="0.35">
      <c r="C88" s="37" t="s">
        <v>128</v>
      </c>
      <c r="D88" s="42">
        <f t="shared" ref="D88:R88" si="89">+(E68-D68)/D68</f>
        <v>0.13394627726699115</v>
      </c>
      <c r="E88" s="42">
        <f t="shared" si="89"/>
        <v>0.19809220985691575</v>
      </c>
      <c r="F88" s="42">
        <f t="shared" si="89"/>
        <v>0.25796178343949044</v>
      </c>
      <c r="G88" s="42">
        <f t="shared" si="89"/>
        <v>0.11867088607594936</v>
      </c>
      <c r="H88" s="42">
        <f t="shared" si="89"/>
        <v>0.15473833097595474</v>
      </c>
      <c r="I88" s="42">
        <f t="shared" si="89"/>
        <v>0.20341335946431488</v>
      </c>
      <c r="J88" s="42">
        <f t="shared" si="89"/>
        <v>0.15715545904865305</v>
      </c>
      <c r="K88" s="42">
        <f t="shared" si="89"/>
        <v>3.6533161320588751E-2</v>
      </c>
      <c r="L88" s="42">
        <f t="shared" si="89"/>
        <v>6.2853586784340346E-2</v>
      </c>
      <c r="M88" s="42">
        <f t="shared" si="89"/>
        <v>-1.7405652845052431E-2</v>
      </c>
      <c r="N88" s="42">
        <f t="shared" si="89"/>
        <v>6.0021668472372697E-2</v>
      </c>
      <c r="O88" s="42">
        <f t="shared" si="89"/>
        <v>-1.6762060506950123E-2</v>
      </c>
      <c r="P88" s="42">
        <f t="shared" si="89"/>
        <v>0.18934511434511433</v>
      </c>
      <c r="Q88" s="42">
        <f t="shared" si="89"/>
        <v>2.5390027531355153E-2</v>
      </c>
      <c r="R88" s="42">
        <f t="shared" si="89"/>
        <v>-8.0676781452437771E-2</v>
      </c>
      <c r="S88" s="42">
        <f t="shared" si="88"/>
        <v>5.7067358954151409E-2</v>
      </c>
      <c r="T88" s="42">
        <f t="shared" si="88"/>
        <v>1.4209279887729147E-2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6EDA2-B1D6-4A2C-BF57-78E082551A90}">
  <dimension ref="A1:AO51"/>
  <sheetViews>
    <sheetView workbookViewId="0"/>
  </sheetViews>
  <sheetFormatPr baseColWidth="10" defaultColWidth="11.453125" defaultRowHeight="13.5" x14ac:dyDescent="0.3"/>
  <cols>
    <col min="1" max="1" width="1" style="2" customWidth="1"/>
    <col min="2" max="2" width="35.7265625" style="2" customWidth="1"/>
    <col min="3" max="21" width="14" style="2" customWidth="1"/>
    <col min="22" max="22" width="13.81640625" style="2" customWidth="1"/>
    <col min="23" max="23" width="14" style="2" customWidth="1"/>
    <col min="24" max="25" width="13.81640625" style="2" customWidth="1"/>
    <col min="26" max="26" width="14" style="2" customWidth="1"/>
    <col min="27" max="52" width="13.81640625" style="2" customWidth="1"/>
    <col min="53" max="63" width="12.26953125" style="2" customWidth="1"/>
    <col min="64" max="16384" width="11.453125" style="2"/>
  </cols>
  <sheetData>
    <row r="1" spans="1:41" ht="17.25" customHeight="1" x14ac:dyDescent="0.3">
      <c r="J1" s="6"/>
      <c r="AC1" s="62" t="s">
        <v>260</v>
      </c>
    </row>
    <row r="2" spans="1:41" ht="59.25" customHeight="1" x14ac:dyDescent="0.3">
      <c r="A2" s="44"/>
      <c r="B2" s="44"/>
      <c r="C2" s="53"/>
      <c r="D2" s="53"/>
      <c r="E2" s="53"/>
      <c r="F2" s="53"/>
      <c r="G2"/>
      <c r="H2"/>
    </row>
    <row r="3" spans="1:41" ht="32.25" customHeight="1" x14ac:dyDescent="0.3"/>
    <row r="4" spans="1:41" ht="32.25" customHeight="1" x14ac:dyDescent="0.3">
      <c r="C4" s="67" t="s">
        <v>82</v>
      </c>
      <c r="D4" s="68"/>
      <c r="E4" s="68"/>
      <c r="F4" s="67" t="s">
        <v>83</v>
      </c>
      <c r="G4" s="68"/>
      <c r="H4" s="68"/>
      <c r="I4" s="67" t="s">
        <v>84</v>
      </c>
      <c r="J4" s="68"/>
      <c r="K4" s="68"/>
      <c r="L4" s="69" t="s">
        <v>85</v>
      </c>
      <c r="M4" s="70"/>
      <c r="N4" s="71"/>
      <c r="O4" s="67" t="s">
        <v>242</v>
      </c>
      <c r="P4" s="68"/>
      <c r="Q4" s="68"/>
      <c r="R4" s="67" t="s">
        <v>247</v>
      </c>
      <c r="S4" s="68"/>
      <c r="T4" s="68"/>
      <c r="U4" s="67" t="s">
        <v>249</v>
      </c>
      <c r="V4" s="68"/>
      <c r="W4" s="68"/>
      <c r="X4" s="67" t="s">
        <v>252</v>
      </c>
      <c r="Y4" s="68"/>
      <c r="Z4" s="68"/>
      <c r="AA4" s="67" t="s">
        <v>258</v>
      </c>
      <c r="AB4" s="68"/>
      <c r="AC4" s="68"/>
      <c r="AD4" s="67" t="s">
        <v>261</v>
      </c>
      <c r="AE4" s="68"/>
      <c r="AF4" s="68"/>
      <c r="AG4" s="67" t="s">
        <v>262</v>
      </c>
      <c r="AH4" s="68"/>
      <c r="AI4" s="68"/>
      <c r="AJ4" s="67" t="s">
        <v>270</v>
      </c>
      <c r="AK4" s="68"/>
      <c r="AL4" s="68"/>
      <c r="AM4" s="67" t="s">
        <v>263</v>
      </c>
      <c r="AN4" s="68"/>
      <c r="AO4" s="68"/>
    </row>
    <row r="5" spans="1:41" ht="74.25" customHeight="1" x14ac:dyDescent="0.3">
      <c r="B5" s="13"/>
      <c r="C5" s="41" t="s">
        <v>244</v>
      </c>
      <c r="D5" s="41" t="s">
        <v>245</v>
      </c>
      <c r="E5" s="41" t="s">
        <v>246</v>
      </c>
      <c r="F5" s="41" t="s">
        <v>244</v>
      </c>
      <c r="G5" s="41" t="s">
        <v>245</v>
      </c>
      <c r="H5" s="41" t="s">
        <v>246</v>
      </c>
      <c r="I5" s="41" t="s">
        <v>244</v>
      </c>
      <c r="J5" s="41" t="s">
        <v>245</v>
      </c>
      <c r="K5" s="41" t="s">
        <v>246</v>
      </c>
      <c r="L5" s="41" t="s">
        <v>244</v>
      </c>
      <c r="M5" s="41" t="s">
        <v>245</v>
      </c>
      <c r="N5" s="41" t="s">
        <v>246</v>
      </c>
      <c r="O5" s="41" t="s">
        <v>244</v>
      </c>
      <c r="P5" s="41" t="s">
        <v>245</v>
      </c>
      <c r="Q5" s="41" t="s">
        <v>246</v>
      </c>
      <c r="R5" s="41" t="s">
        <v>244</v>
      </c>
      <c r="S5" s="41" t="s">
        <v>245</v>
      </c>
      <c r="T5" s="41" t="s">
        <v>246</v>
      </c>
      <c r="U5" s="41" t="s">
        <v>244</v>
      </c>
      <c r="V5" s="41" t="s">
        <v>245</v>
      </c>
      <c r="W5" s="41" t="s">
        <v>246</v>
      </c>
      <c r="X5" s="41" t="s">
        <v>244</v>
      </c>
      <c r="Y5" s="41" t="s">
        <v>245</v>
      </c>
      <c r="Z5" s="41" t="s">
        <v>246</v>
      </c>
      <c r="AA5" s="41" t="s">
        <v>244</v>
      </c>
      <c r="AB5" s="41" t="s">
        <v>245</v>
      </c>
      <c r="AC5" s="41" t="s">
        <v>246</v>
      </c>
      <c r="AD5" s="41" t="s">
        <v>244</v>
      </c>
      <c r="AE5" s="41" t="s">
        <v>245</v>
      </c>
      <c r="AF5" s="41" t="s">
        <v>246</v>
      </c>
      <c r="AG5" s="41" t="s">
        <v>244</v>
      </c>
      <c r="AH5" s="41" t="s">
        <v>245</v>
      </c>
      <c r="AI5" s="41" t="s">
        <v>246</v>
      </c>
      <c r="AJ5" s="41" t="s">
        <v>244</v>
      </c>
      <c r="AK5" s="41" t="s">
        <v>245</v>
      </c>
      <c r="AL5" s="41" t="s">
        <v>246</v>
      </c>
      <c r="AM5" s="41" t="s">
        <v>244</v>
      </c>
      <c r="AN5" s="41" t="s">
        <v>245</v>
      </c>
      <c r="AO5" s="41" t="s">
        <v>246</v>
      </c>
    </row>
    <row r="6" spans="1:41" ht="17.149999999999999" customHeight="1" thickBot="1" x14ac:dyDescent="0.35">
      <c r="B6" s="36" t="s">
        <v>111</v>
      </c>
      <c r="C6" s="25">
        <v>8</v>
      </c>
      <c r="D6" s="2">
        <v>0</v>
      </c>
      <c r="E6" s="2">
        <v>8</v>
      </c>
      <c r="F6" s="25">
        <v>5</v>
      </c>
      <c r="G6" s="2">
        <v>1</v>
      </c>
      <c r="H6" s="2">
        <v>6</v>
      </c>
      <c r="I6" s="25">
        <v>3</v>
      </c>
      <c r="J6" s="2">
        <v>1</v>
      </c>
      <c r="K6" s="2">
        <v>4</v>
      </c>
      <c r="L6" s="25">
        <v>3</v>
      </c>
      <c r="M6" s="2">
        <v>1</v>
      </c>
      <c r="N6" s="2">
        <v>4</v>
      </c>
      <c r="O6" s="25">
        <v>6</v>
      </c>
      <c r="P6" s="2">
        <v>5</v>
      </c>
      <c r="Q6" s="2">
        <v>17</v>
      </c>
      <c r="R6" s="2">
        <v>3</v>
      </c>
      <c r="S6" s="2">
        <v>6</v>
      </c>
      <c r="T6" s="2">
        <v>14</v>
      </c>
      <c r="U6" s="2">
        <v>1</v>
      </c>
      <c r="V6" s="2">
        <v>3</v>
      </c>
      <c r="W6" s="2">
        <v>2</v>
      </c>
      <c r="X6" s="2">
        <v>3</v>
      </c>
      <c r="Y6" s="2">
        <v>10</v>
      </c>
      <c r="Z6" s="2">
        <v>16</v>
      </c>
      <c r="AA6" s="2">
        <v>2</v>
      </c>
      <c r="AB6" s="2">
        <v>2</v>
      </c>
      <c r="AC6" s="2">
        <v>6</v>
      </c>
      <c r="AD6" s="2">
        <v>0</v>
      </c>
      <c r="AE6" s="2">
        <v>1</v>
      </c>
      <c r="AF6" s="2">
        <v>3</v>
      </c>
      <c r="AG6" s="2">
        <v>0</v>
      </c>
      <c r="AH6" s="2">
        <v>0</v>
      </c>
      <c r="AI6" s="2">
        <v>0</v>
      </c>
      <c r="AJ6" s="2">
        <v>3</v>
      </c>
      <c r="AK6" s="2">
        <v>3</v>
      </c>
      <c r="AL6" s="2">
        <v>5</v>
      </c>
      <c r="AM6" s="2">
        <v>3</v>
      </c>
      <c r="AN6" s="2">
        <v>2</v>
      </c>
      <c r="AO6" s="2">
        <v>1</v>
      </c>
    </row>
    <row r="7" spans="1:41" ht="17.149999999999999" customHeight="1" thickBot="1" x14ac:dyDescent="0.35">
      <c r="B7" s="36" t="s">
        <v>112</v>
      </c>
      <c r="C7" s="25">
        <v>0</v>
      </c>
      <c r="D7" s="2">
        <v>0</v>
      </c>
      <c r="E7" s="2">
        <v>0</v>
      </c>
      <c r="F7" s="25">
        <v>0</v>
      </c>
      <c r="G7" s="2">
        <v>0</v>
      </c>
      <c r="H7" s="2">
        <v>0</v>
      </c>
      <c r="I7" s="25">
        <v>0</v>
      </c>
      <c r="J7" s="2">
        <v>0</v>
      </c>
      <c r="K7" s="2">
        <v>0</v>
      </c>
      <c r="L7" s="25">
        <v>0</v>
      </c>
      <c r="M7" s="2">
        <v>0</v>
      </c>
      <c r="N7" s="2">
        <v>0</v>
      </c>
      <c r="O7" s="25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2</v>
      </c>
      <c r="V7" s="2">
        <v>0</v>
      </c>
      <c r="W7" s="2">
        <v>2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2</v>
      </c>
      <c r="AK7" s="2">
        <v>0</v>
      </c>
      <c r="AL7" s="2">
        <v>2</v>
      </c>
      <c r="AM7" s="2">
        <v>2</v>
      </c>
      <c r="AN7" s="2">
        <v>0</v>
      </c>
      <c r="AO7" s="2">
        <v>2</v>
      </c>
    </row>
    <row r="8" spans="1:41" ht="17.149999999999999" customHeight="1" thickBot="1" x14ac:dyDescent="0.35">
      <c r="B8" s="36" t="s">
        <v>113</v>
      </c>
      <c r="C8" s="25">
        <v>0</v>
      </c>
      <c r="D8" s="2">
        <v>0</v>
      </c>
      <c r="E8" s="2">
        <v>0</v>
      </c>
      <c r="F8" s="25">
        <v>4</v>
      </c>
      <c r="G8" s="2">
        <v>0</v>
      </c>
      <c r="H8" s="2">
        <v>4</v>
      </c>
      <c r="I8" s="25">
        <v>1</v>
      </c>
      <c r="J8" s="2">
        <v>0</v>
      </c>
      <c r="K8" s="2">
        <v>1</v>
      </c>
      <c r="L8" s="25">
        <v>2</v>
      </c>
      <c r="M8" s="2">
        <v>1</v>
      </c>
      <c r="N8" s="2">
        <v>3</v>
      </c>
      <c r="O8" s="25">
        <v>0</v>
      </c>
      <c r="P8" s="2">
        <v>0</v>
      </c>
      <c r="Q8" s="2">
        <v>0</v>
      </c>
      <c r="R8" s="2">
        <v>0</v>
      </c>
      <c r="S8" s="2">
        <v>0</v>
      </c>
      <c r="T8" s="2">
        <v>1</v>
      </c>
      <c r="U8" s="2">
        <v>1</v>
      </c>
      <c r="V8" s="2">
        <v>0</v>
      </c>
      <c r="W8" s="2">
        <v>1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1</v>
      </c>
      <c r="AH8" s="2">
        <v>2</v>
      </c>
      <c r="AI8" s="2">
        <v>2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</row>
    <row r="9" spans="1:41" ht="17.149999999999999" customHeight="1" thickBot="1" x14ac:dyDescent="0.35">
      <c r="B9" s="36" t="s">
        <v>114</v>
      </c>
      <c r="C9" s="25">
        <v>0</v>
      </c>
      <c r="D9" s="2">
        <v>0</v>
      </c>
      <c r="E9" s="2">
        <v>0</v>
      </c>
      <c r="F9" s="25">
        <v>0</v>
      </c>
      <c r="G9" s="2">
        <v>0</v>
      </c>
      <c r="H9" s="2">
        <v>0</v>
      </c>
      <c r="I9" s="25">
        <v>1</v>
      </c>
      <c r="J9" s="2">
        <v>0</v>
      </c>
      <c r="K9" s="2">
        <v>1</v>
      </c>
      <c r="L9" s="25">
        <v>1</v>
      </c>
      <c r="M9" s="2">
        <v>0</v>
      </c>
      <c r="N9" s="2">
        <v>1</v>
      </c>
      <c r="O9" s="25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</row>
    <row r="10" spans="1:41" ht="17.149999999999999" customHeight="1" thickBot="1" x14ac:dyDescent="0.35">
      <c r="B10" s="36" t="s">
        <v>115</v>
      </c>
      <c r="C10" s="25">
        <v>2</v>
      </c>
      <c r="D10" s="2">
        <v>0</v>
      </c>
      <c r="E10" s="2">
        <v>2</v>
      </c>
      <c r="F10" s="25">
        <v>3</v>
      </c>
      <c r="G10" s="2">
        <v>0</v>
      </c>
      <c r="H10" s="2">
        <v>3</v>
      </c>
      <c r="I10" s="25">
        <v>1</v>
      </c>
      <c r="J10" s="2">
        <v>0</v>
      </c>
      <c r="K10" s="2">
        <v>2</v>
      </c>
      <c r="L10" s="25">
        <v>0</v>
      </c>
      <c r="M10" s="2">
        <v>0</v>
      </c>
      <c r="N10" s="2">
        <v>0</v>
      </c>
      <c r="O10" s="25">
        <v>1</v>
      </c>
      <c r="P10" s="2">
        <v>0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1</v>
      </c>
      <c r="Y10" s="2">
        <v>0</v>
      </c>
      <c r="Z10" s="2">
        <v>1</v>
      </c>
      <c r="AA10" s="2">
        <v>1</v>
      </c>
      <c r="AB10" s="2">
        <v>0</v>
      </c>
      <c r="AC10" s="2">
        <v>1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1</v>
      </c>
      <c r="AL10" s="2">
        <v>1</v>
      </c>
      <c r="AM10" s="2">
        <v>1</v>
      </c>
      <c r="AN10" s="2">
        <v>0</v>
      </c>
      <c r="AO10" s="2">
        <v>1</v>
      </c>
    </row>
    <row r="11" spans="1:41" ht="17.149999999999999" customHeight="1" thickBot="1" x14ac:dyDescent="0.35">
      <c r="B11" s="36" t="s">
        <v>116</v>
      </c>
      <c r="C11" s="25">
        <v>0</v>
      </c>
      <c r="D11" s="2">
        <v>0</v>
      </c>
      <c r="E11" s="2">
        <v>0</v>
      </c>
      <c r="F11" s="25">
        <v>1</v>
      </c>
      <c r="G11" s="2">
        <v>0</v>
      </c>
      <c r="H11" s="2">
        <v>1</v>
      </c>
      <c r="I11" s="25">
        <v>0</v>
      </c>
      <c r="J11" s="2">
        <v>0</v>
      </c>
      <c r="K11" s="2">
        <v>0</v>
      </c>
      <c r="L11" s="25">
        <v>0</v>
      </c>
      <c r="M11" s="2">
        <v>0</v>
      </c>
      <c r="N11" s="2">
        <v>0</v>
      </c>
      <c r="O11" s="25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</row>
    <row r="12" spans="1:41" ht="17.149999999999999" customHeight="1" thickBot="1" x14ac:dyDescent="0.35">
      <c r="B12" s="36" t="s">
        <v>117</v>
      </c>
      <c r="C12" s="25">
        <v>1</v>
      </c>
      <c r="D12" s="2">
        <v>0</v>
      </c>
      <c r="E12" s="2">
        <v>1</v>
      </c>
      <c r="F12" s="25">
        <v>1</v>
      </c>
      <c r="G12" s="2">
        <v>0</v>
      </c>
      <c r="H12" s="2">
        <v>1</v>
      </c>
      <c r="I12" s="25">
        <v>0</v>
      </c>
      <c r="J12" s="2">
        <v>0</v>
      </c>
      <c r="K12" s="2">
        <v>0</v>
      </c>
      <c r="L12" s="25">
        <v>0</v>
      </c>
      <c r="M12" s="2">
        <v>0</v>
      </c>
      <c r="N12" s="2">
        <v>0</v>
      </c>
      <c r="O12" s="25">
        <v>1</v>
      </c>
      <c r="P12" s="2">
        <v>0</v>
      </c>
      <c r="Q12" s="2">
        <v>1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1</v>
      </c>
    </row>
    <row r="13" spans="1:41" ht="17.149999999999999" customHeight="1" thickBot="1" x14ac:dyDescent="0.35">
      <c r="B13" s="36" t="s">
        <v>118</v>
      </c>
      <c r="C13" s="25">
        <v>0</v>
      </c>
      <c r="D13" s="2">
        <v>0</v>
      </c>
      <c r="E13" s="2">
        <v>0</v>
      </c>
      <c r="F13" s="25">
        <v>1</v>
      </c>
      <c r="G13" s="2">
        <v>0</v>
      </c>
      <c r="H13" s="2">
        <v>1</v>
      </c>
      <c r="I13" s="25">
        <v>0</v>
      </c>
      <c r="J13" s="2">
        <v>0</v>
      </c>
      <c r="K13" s="2">
        <v>0</v>
      </c>
      <c r="L13" s="25">
        <v>0</v>
      </c>
      <c r="M13" s="2">
        <v>0</v>
      </c>
      <c r="N13" s="2">
        <v>0</v>
      </c>
      <c r="O13" s="25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</row>
    <row r="14" spans="1:41" ht="17.149999999999999" customHeight="1" thickBot="1" x14ac:dyDescent="0.35">
      <c r="B14" s="36" t="s">
        <v>119</v>
      </c>
      <c r="C14" s="25">
        <v>1</v>
      </c>
      <c r="D14" s="2">
        <v>0</v>
      </c>
      <c r="E14" s="2">
        <v>1</v>
      </c>
      <c r="F14" s="25">
        <v>1</v>
      </c>
      <c r="G14" s="2">
        <v>0</v>
      </c>
      <c r="H14" s="2">
        <v>1</v>
      </c>
      <c r="I14" s="25">
        <v>2</v>
      </c>
      <c r="J14" s="2">
        <v>1</v>
      </c>
      <c r="K14" s="2">
        <v>3</v>
      </c>
      <c r="L14" s="25">
        <v>0</v>
      </c>
      <c r="M14" s="2">
        <v>1</v>
      </c>
      <c r="N14" s="2">
        <v>1</v>
      </c>
      <c r="O14" s="25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1</v>
      </c>
      <c r="W14" s="2">
        <v>1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</row>
    <row r="15" spans="1:41" ht="17.149999999999999" customHeight="1" thickBot="1" x14ac:dyDescent="0.35">
      <c r="B15" s="36" t="s">
        <v>120</v>
      </c>
      <c r="C15" s="25">
        <v>1</v>
      </c>
      <c r="D15" s="2">
        <v>0</v>
      </c>
      <c r="E15" s="2">
        <v>1</v>
      </c>
      <c r="F15" s="25">
        <v>3</v>
      </c>
      <c r="G15" s="2">
        <v>1</v>
      </c>
      <c r="H15" s="2">
        <v>4</v>
      </c>
      <c r="I15" s="25">
        <v>0</v>
      </c>
      <c r="J15" s="2">
        <v>1</v>
      </c>
      <c r="K15" s="2">
        <v>1</v>
      </c>
      <c r="L15" s="25">
        <v>1</v>
      </c>
      <c r="M15" s="2">
        <v>0</v>
      </c>
      <c r="N15" s="2">
        <v>1</v>
      </c>
      <c r="O15" s="25">
        <v>0</v>
      </c>
      <c r="P15" s="2">
        <v>0</v>
      </c>
      <c r="Q15" s="2">
        <v>1</v>
      </c>
      <c r="R15" s="2">
        <v>4</v>
      </c>
      <c r="S15" s="2">
        <v>2</v>
      </c>
      <c r="T15" s="2">
        <v>6</v>
      </c>
      <c r="U15" s="2">
        <v>1</v>
      </c>
      <c r="V15" s="2">
        <v>0</v>
      </c>
      <c r="W15" s="2">
        <v>2</v>
      </c>
      <c r="X15" s="2">
        <v>2</v>
      </c>
      <c r="Y15" s="2">
        <v>2</v>
      </c>
      <c r="Z15" s="2">
        <v>4</v>
      </c>
      <c r="AA15" s="2">
        <v>3</v>
      </c>
      <c r="AB15" s="2">
        <v>0</v>
      </c>
      <c r="AC15" s="2">
        <v>3</v>
      </c>
      <c r="AD15" s="2">
        <v>2</v>
      </c>
      <c r="AE15" s="2">
        <v>1</v>
      </c>
      <c r="AF15" s="2">
        <v>2</v>
      </c>
      <c r="AG15" s="2">
        <v>2</v>
      </c>
      <c r="AH15" s="2">
        <v>1</v>
      </c>
      <c r="AI15" s="2">
        <v>3</v>
      </c>
      <c r="AJ15" s="2">
        <v>0</v>
      </c>
      <c r="AK15" s="2">
        <v>0</v>
      </c>
      <c r="AL15" s="2">
        <v>1</v>
      </c>
      <c r="AM15" s="2">
        <v>1</v>
      </c>
      <c r="AN15" s="2">
        <v>0</v>
      </c>
      <c r="AO15" s="2">
        <v>1</v>
      </c>
    </row>
    <row r="16" spans="1:41" ht="17.149999999999999" customHeight="1" thickBot="1" x14ac:dyDescent="0.35">
      <c r="B16" s="36" t="s">
        <v>121</v>
      </c>
      <c r="C16" s="25">
        <v>0</v>
      </c>
      <c r="D16" s="2">
        <v>0</v>
      </c>
      <c r="E16" s="2">
        <v>0</v>
      </c>
      <c r="F16" s="25">
        <v>0</v>
      </c>
      <c r="G16" s="2">
        <v>2</v>
      </c>
      <c r="H16" s="2">
        <v>2</v>
      </c>
      <c r="I16" s="25">
        <v>1</v>
      </c>
      <c r="J16" s="2">
        <v>1</v>
      </c>
      <c r="K16" s="2">
        <v>2</v>
      </c>
      <c r="L16" s="25">
        <v>3</v>
      </c>
      <c r="M16" s="2">
        <v>0</v>
      </c>
      <c r="N16" s="2">
        <v>3</v>
      </c>
      <c r="O16" s="25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1</v>
      </c>
      <c r="V16" s="2">
        <v>0</v>
      </c>
      <c r="W16" s="2">
        <v>1</v>
      </c>
      <c r="X16" s="2">
        <v>0</v>
      </c>
      <c r="Y16" s="2">
        <v>1</v>
      </c>
      <c r="Z16" s="2">
        <v>1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1</v>
      </c>
      <c r="AN16" s="2">
        <v>0</v>
      </c>
      <c r="AO16" s="2">
        <v>1</v>
      </c>
    </row>
    <row r="17" spans="1:41" ht="17.149999999999999" customHeight="1" thickBot="1" x14ac:dyDescent="0.35">
      <c r="B17" s="36" t="s">
        <v>122</v>
      </c>
      <c r="C17" s="25">
        <v>2</v>
      </c>
      <c r="D17" s="2">
        <v>1</v>
      </c>
      <c r="E17" s="2">
        <v>3</v>
      </c>
      <c r="F17" s="25">
        <v>1</v>
      </c>
      <c r="G17" s="2">
        <v>1</v>
      </c>
      <c r="H17" s="2">
        <v>2</v>
      </c>
      <c r="I17" s="25">
        <v>2</v>
      </c>
      <c r="J17" s="2">
        <v>1</v>
      </c>
      <c r="K17" s="2">
        <v>3</v>
      </c>
      <c r="L17" s="25">
        <v>0</v>
      </c>
      <c r="M17" s="2">
        <v>1</v>
      </c>
      <c r="N17" s="2">
        <v>1</v>
      </c>
      <c r="O17" s="25">
        <v>1</v>
      </c>
      <c r="P17" s="2">
        <v>0</v>
      </c>
      <c r="Q17" s="2">
        <v>1</v>
      </c>
      <c r="R17" s="2">
        <v>2</v>
      </c>
      <c r="S17" s="2">
        <v>0</v>
      </c>
      <c r="T17" s="2">
        <v>2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2</v>
      </c>
      <c r="AB17" s="2">
        <v>0</v>
      </c>
      <c r="AC17" s="2">
        <v>2</v>
      </c>
      <c r="AD17" s="2">
        <v>2</v>
      </c>
      <c r="AE17" s="2">
        <v>0</v>
      </c>
      <c r="AF17" s="2">
        <v>2</v>
      </c>
      <c r="AG17" s="2">
        <v>0</v>
      </c>
      <c r="AH17" s="2">
        <v>0</v>
      </c>
      <c r="AI17" s="2">
        <v>0</v>
      </c>
      <c r="AJ17" s="2">
        <v>2</v>
      </c>
      <c r="AK17" s="2">
        <v>0</v>
      </c>
      <c r="AL17" s="2">
        <v>2</v>
      </c>
      <c r="AM17" s="2">
        <v>0</v>
      </c>
      <c r="AN17" s="2">
        <v>0</v>
      </c>
      <c r="AO17" s="2">
        <v>0</v>
      </c>
    </row>
    <row r="18" spans="1:41" ht="17.149999999999999" customHeight="1" thickBot="1" x14ac:dyDescent="0.35">
      <c r="B18" s="36" t="s">
        <v>234</v>
      </c>
      <c r="C18" s="25">
        <v>0</v>
      </c>
      <c r="D18" s="2">
        <v>0</v>
      </c>
      <c r="E18" s="2">
        <v>1</v>
      </c>
      <c r="F18" s="25">
        <v>2</v>
      </c>
      <c r="G18" s="2">
        <v>0</v>
      </c>
      <c r="H18" s="2">
        <v>2</v>
      </c>
      <c r="I18" s="25">
        <v>0</v>
      </c>
      <c r="J18" s="2">
        <v>0</v>
      </c>
      <c r="K18" s="2">
        <v>0</v>
      </c>
      <c r="L18" s="25">
        <v>1</v>
      </c>
      <c r="M18" s="2">
        <v>0</v>
      </c>
      <c r="N18" s="2">
        <v>1</v>
      </c>
      <c r="O18" s="25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</v>
      </c>
      <c r="V18" s="2">
        <v>0</v>
      </c>
      <c r="W18" s="2">
        <v>1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1</v>
      </c>
      <c r="AE18" s="2">
        <v>0</v>
      </c>
      <c r="AF18" s="2">
        <v>1</v>
      </c>
      <c r="AG18" s="2">
        <v>0</v>
      </c>
      <c r="AH18" s="2">
        <v>0</v>
      </c>
      <c r="AI18" s="2">
        <v>0</v>
      </c>
      <c r="AJ18" s="2">
        <v>1</v>
      </c>
      <c r="AK18" s="2">
        <v>0</v>
      </c>
      <c r="AL18" s="2">
        <v>1</v>
      </c>
      <c r="AM18" s="2">
        <v>0</v>
      </c>
      <c r="AN18" s="2">
        <v>0</v>
      </c>
      <c r="AO18" s="2">
        <v>0</v>
      </c>
    </row>
    <row r="19" spans="1:41" ht="17.149999999999999" customHeight="1" thickBot="1" x14ac:dyDescent="0.35">
      <c r="B19" s="36" t="s">
        <v>124</v>
      </c>
      <c r="C19" s="25">
        <v>0</v>
      </c>
      <c r="D19" s="2">
        <v>0</v>
      </c>
      <c r="E19" s="2">
        <v>0</v>
      </c>
      <c r="F19" s="25">
        <v>0</v>
      </c>
      <c r="G19" s="2">
        <v>0</v>
      </c>
      <c r="H19" s="2">
        <v>0</v>
      </c>
      <c r="I19" s="25">
        <v>0</v>
      </c>
      <c r="J19" s="2">
        <v>0</v>
      </c>
      <c r="K19" s="2">
        <v>0</v>
      </c>
      <c r="L19" s="25">
        <v>0</v>
      </c>
      <c r="M19" s="2">
        <v>0</v>
      </c>
      <c r="N19" s="2">
        <v>0</v>
      </c>
      <c r="O19" s="25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1</v>
      </c>
      <c r="Y19" s="2">
        <v>0</v>
      </c>
      <c r="Z19" s="2">
        <v>1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</row>
    <row r="20" spans="1:41" ht="17.149999999999999" customHeight="1" thickBot="1" x14ac:dyDescent="0.35">
      <c r="B20" s="36" t="s">
        <v>125</v>
      </c>
      <c r="C20" s="25">
        <v>1</v>
      </c>
      <c r="D20" s="2">
        <v>0</v>
      </c>
      <c r="E20" s="2">
        <v>1</v>
      </c>
      <c r="F20" s="25">
        <v>0</v>
      </c>
      <c r="G20" s="2">
        <v>0</v>
      </c>
      <c r="H20" s="2">
        <v>0</v>
      </c>
      <c r="I20" s="25">
        <v>0</v>
      </c>
      <c r="J20" s="2">
        <v>0</v>
      </c>
      <c r="K20" s="2">
        <v>0</v>
      </c>
      <c r="L20" s="25">
        <v>0</v>
      </c>
      <c r="M20" s="2">
        <v>0</v>
      </c>
      <c r="N20" s="2">
        <v>0</v>
      </c>
      <c r="O20" s="25">
        <v>1</v>
      </c>
      <c r="P20" s="2">
        <v>0</v>
      </c>
      <c r="Q20" s="2">
        <v>1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</row>
    <row r="21" spans="1:41" ht="17.149999999999999" customHeight="1" thickBot="1" x14ac:dyDescent="0.35">
      <c r="B21" s="36" t="s">
        <v>126</v>
      </c>
      <c r="C21" s="25">
        <v>1</v>
      </c>
      <c r="D21" s="2">
        <v>1</v>
      </c>
      <c r="E21" s="2">
        <v>2</v>
      </c>
      <c r="F21" s="25">
        <v>0</v>
      </c>
      <c r="G21" s="2">
        <v>1</v>
      </c>
      <c r="H21" s="2">
        <v>1</v>
      </c>
      <c r="I21" s="25">
        <v>0</v>
      </c>
      <c r="J21" s="2">
        <v>0</v>
      </c>
      <c r="K21" s="2">
        <v>0</v>
      </c>
      <c r="L21" s="25">
        <v>1</v>
      </c>
      <c r="M21" s="2">
        <v>0</v>
      </c>
      <c r="N21" s="2">
        <v>1</v>
      </c>
      <c r="O21" s="25">
        <v>0</v>
      </c>
      <c r="P21" s="2">
        <v>1</v>
      </c>
      <c r="Q21" s="2">
        <v>1</v>
      </c>
      <c r="R21" s="2">
        <v>1</v>
      </c>
      <c r="S21" s="2">
        <v>1</v>
      </c>
      <c r="T21" s="2">
        <v>2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1</v>
      </c>
      <c r="AB21" s="2">
        <v>0</v>
      </c>
      <c r="AC21" s="2">
        <v>1</v>
      </c>
      <c r="AD21" s="2">
        <v>1</v>
      </c>
      <c r="AE21" s="2">
        <v>1</v>
      </c>
      <c r="AF21" s="2">
        <v>2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1</v>
      </c>
      <c r="AM21" s="2">
        <v>2</v>
      </c>
      <c r="AN21" s="2">
        <v>0</v>
      </c>
      <c r="AO21" s="2">
        <v>1</v>
      </c>
    </row>
    <row r="22" spans="1:41" ht="17.149999999999999" customHeight="1" thickBot="1" x14ac:dyDescent="0.35">
      <c r="B22" s="36" t="s">
        <v>127</v>
      </c>
      <c r="C22" s="25">
        <v>0</v>
      </c>
      <c r="D22" s="2">
        <v>0</v>
      </c>
      <c r="E22" s="2">
        <v>0</v>
      </c>
      <c r="F22" s="25">
        <v>0</v>
      </c>
      <c r="G22" s="2">
        <v>0</v>
      </c>
      <c r="H22" s="2">
        <v>0</v>
      </c>
      <c r="I22" s="25">
        <v>1</v>
      </c>
      <c r="J22" s="2">
        <v>0</v>
      </c>
      <c r="K22" s="2">
        <v>1</v>
      </c>
      <c r="L22" s="25">
        <v>0</v>
      </c>
      <c r="M22" s="2">
        <v>0</v>
      </c>
      <c r="N22" s="2">
        <v>0</v>
      </c>
      <c r="O22" s="25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</row>
    <row r="23" spans="1:41" ht="17.149999999999999" customHeight="1" thickBot="1" x14ac:dyDescent="0.35">
      <c r="B23" s="37" t="s">
        <v>128</v>
      </c>
      <c r="C23" s="39">
        <v>17</v>
      </c>
      <c r="D23" s="39">
        <v>2</v>
      </c>
      <c r="E23" s="39">
        <f>SUM(E6:E22)</f>
        <v>20</v>
      </c>
      <c r="F23" s="39">
        <f>SUM(F6:F22)</f>
        <v>22</v>
      </c>
      <c r="G23" s="39">
        <f t="shared" ref="G23:H23" si="0">SUM(G6:G22)</f>
        <v>6</v>
      </c>
      <c r="H23" s="39">
        <f t="shared" si="0"/>
        <v>28</v>
      </c>
      <c r="I23" s="39">
        <v>12</v>
      </c>
      <c r="J23" s="39">
        <v>5</v>
      </c>
      <c r="K23" s="39">
        <v>18</v>
      </c>
      <c r="L23" s="39">
        <v>12</v>
      </c>
      <c r="M23" s="39">
        <v>4</v>
      </c>
      <c r="N23" s="39">
        <v>16</v>
      </c>
      <c r="O23" s="39">
        <f>SUM(O6:O22)</f>
        <v>10</v>
      </c>
      <c r="P23" s="39">
        <f t="shared" ref="P23:Q23" si="1">SUM(P6:P22)</f>
        <v>6</v>
      </c>
      <c r="Q23" s="39">
        <f t="shared" si="1"/>
        <v>23</v>
      </c>
      <c r="R23" s="39">
        <f>SUM(R6:R22)</f>
        <v>10</v>
      </c>
      <c r="S23" s="39">
        <f t="shared" ref="S23:T23" si="2">SUM(S6:S22)</f>
        <v>9</v>
      </c>
      <c r="T23" s="39">
        <f t="shared" si="2"/>
        <v>25</v>
      </c>
      <c r="U23" s="39">
        <v>7</v>
      </c>
      <c r="V23" s="39">
        <v>4</v>
      </c>
      <c r="W23" s="39">
        <v>10</v>
      </c>
      <c r="X23" s="39">
        <f>SUM(X6:X22)</f>
        <v>7</v>
      </c>
      <c r="Y23" s="39">
        <f t="shared" ref="Y23:Z23" si="3">SUM(Y6:Y22)</f>
        <v>13</v>
      </c>
      <c r="Z23" s="39">
        <f t="shared" si="3"/>
        <v>23</v>
      </c>
      <c r="AA23" s="39">
        <v>9</v>
      </c>
      <c r="AB23" s="39">
        <v>2</v>
      </c>
      <c r="AC23" s="39">
        <v>13</v>
      </c>
      <c r="AD23" s="39">
        <f t="shared" ref="AD23:AO23" si="4">SUM(AD6:AD22)</f>
        <v>6</v>
      </c>
      <c r="AE23" s="39">
        <f t="shared" si="4"/>
        <v>3</v>
      </c>
      <c r="AF23" s="39">
        <f t="shared" si="4"/>
        <v>10</v>
      </c>
      <c r="AG23" s="39">
        <f t="shared" si="4"/>
        <v>3</v>
      </c>
      <c r="AH23" s="39">
        <f t="shared" si="4"/>
        <v>3</v>
      </c>
      <c r="AI23" s="39">
        <f t="shared" si="4"/>
        <v>5</v>
      </c>
      <c r="AJ23" s="39">
        <f t="shared" si="4"/>
        <v>8</v>
      </c>
      <c r="AK23" s="39">
        <f t="shared" si="4"/>
        <v>4</v>
      </c>
      <c r="AL23" s="39">
        <f t="shared" si="4"/>
        <v>13</v>
      </c>
      <c r="AM23" s="39">
        <f t="shared" si="4"/>
        <v>10</v>
      </c>
      <c r="AN23" s="39">
        <f t="shared" si="4"/>
        <v>2</v>
      </c>
      <c r="AO23" s="39">
        <f t="shared" si="4"/>
        <v>8</v>
      </c>
    </row>
    <row r="25" spans="1:41" x14ac:dyDescent="0.3">
      <c r="B25" s="58" t="s">
        <v>235</v>
      </c>
      <c r="C25" s="58"/>
      <c r="D25" s="58"/>
      <c r="E25" s="58"/>
      <c r="F25" s="58"/>
      <c r="G25" s="58"/>
      <c r="H25" s="59"/>
    </row>
    <row r="29" spans="1:41" x14ac:dyDescent="0.3">
      <c r="A29" s="60"/>
    </row>
    <row r="30" spans="1:41" x14ac:dyDescent="0.3">
      <c r="A30" s="60"/>
    </row>
    <row r="31" spans="1:41" x14ac:dyDescent="0.3">
      <c r="A31" s="60"/>
    </row>
    <row r="32" spans="1:41" ht="39" customHeight="1" x14ac:dyDescent="0.3">
      <c r="A32" s="60"/>
    </row>
    <row r="33" spans="1:1" x14ac:dyDescent="0.3">
      <c r="A33" s="60"/>
    </row>
    <row r="34" spans="1:1" x14ac:dyDescent="0.3">
      <c r="A34" s="60"/>
    </row>
    <row r="35" spans="1:1" x14ac:dyDescent="0.3">
      <c r="A35" s="60"/>
    </row>
    <row r="36" spans="1:1" x14ac:dyDescent="0.3">
      <c r="A36" s="60"/>
    </row>
    <row r="37" spans="1:1" x14ac:dyDescent="0.3">
      <c r="A37" s="60"/>
    </row>
    <row r="38" spans="1:1" x14ac:dyDescent="0.3">
      <c r="A38" s="60"/>
    </row>
    <row r="39" spans="1:1" x14ac:dyDescent="0.3">
      <c r="A39" s="60"/>
    </row>
    <row r="40" spans="1:1" x14ac:dyDescent="0.3">
      <c r="A40" s="60"/>
    </row>
    <row r="41" spans="1:1" x14ac:dyDescent="0.3">
      <c r="A41" s="60"/>
    </row>
    <row r="42" spans="1:1" x14ac:dyDescent="0.3">
      <c r="A42" s="60"/>
    </row>
    <row r="43" spans="1:1" x14ac:dyDescent="0.3">
      <c r="A43" s="60"/>
    </row>
    <row r="44" spans="1:1" x14ac:dyDescent="0.3">
      <c r="A44" s="60"/>
    </row>
    <row r="45" spans="1:1" x14ac:dyDescent="0.3">
      <c r="A45" s="60"/>
    </row>
    <row r="46" spans="1:1" x14ac:dyDescent="0.3">
      <c r="A46" s="60"/>
    </row>
    <row r="47" spans="1:1" x14ac:dyDescent="0.3">
      <c r="A47" s="60"/>
    </row>
    <row r="48" spans="1:1" x14ac:dyDescent="0.3">
      <c r="A48" s="60"/>
    </row>
    <row r="49" spans="1:1" x14ac:dyDescent="0.3">
      <c r="A49" s="60"/>
    </row>
    <row r="50" spans="1:1" x14ac:dyDescent="0.3">
      <c r="A50" s="60"/>
    </row>
    <row r="51" spans="1:1" x14ac:dyDescent="0.3">
      <c r="A51" s="60"/>
    </row>
  </sheetData>
  <mergeCells count="13">
    <mergeCell ref="AD4:AF4"/>
    <mergeCell ref="AG4:AI4"/>
    <mergeCell ref="AJ4:AL4"/>
    <mergeCell ref="AM4:AO4"/>
    <mergeCell ref="AA4:AC4"/>
    <mergeCell ref="X4:Z4"/>
    <mergeCell ref="U4:W4"/>
    <mergeCell ref="R4:T4"/>
    <mergeCell ref="C4:E4"/>
    <mergeCell ref="F4:H4"/>
    <mergeCell ref="I4:K4"/>
    <mergeCell ref="L4:N4"/>
    <mergeCell ref="O4:Q4"/>
  </mergeCells>
  <phoneticPr fontId="34" type="noConversion"/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65"/>
  <sheetViews>
    <sheetView topLeftCell="A35" zoomScaleNormal="100" workbookViewId="0"/>
  </sheetViews>
  <sheetFormatPr baseColWidth="10" defaultColWidth="9.1796875" defaultRowHeight="13.5" x14ac:dyDescent="0.3"/>
  <cols>
    <col min="1" max="1" width="1.26953125" style="2" customWidth="1"/>
    <col min="2" max="2" width="0.1796875" style="2" customWidth="1"/>
    <col min="3" max="3" width="32.54296875" style="2" customWidth="1"/>
    <col min="4" max="71" width="12.26953125" style="2" customWidth="1"/>
    <col min="72" max="16384" width="9.1796875" style="2"/>
  </cols>
  <sheetData>
    <row r="1" spans="2:36" s="14" customFormat="1" ht="17.25" customHeight="1" x14ac:dyDescent="0.25">
      <c r="G1" s="6"/>
    </row>
    <row r="2" spans="2:36" s="15" customFormat="1" ht="39" customHeight="1" x14ac:dyDescent="0.25">
      <c r="B2" s="35"/>
      <c r="C2" s="35"/>
      <c r="D2" s="47"/>
      <c r="E2" s="48"/>
    </row>
    <row r="3" spans="2:36" s="14" customFormat="1" ht="12" customHeight="1" x14ac:dyDescent="0.25"/>
    <row r="4" spans="2:36" s="14" customFormat="1" ht="39" customHeight="1" x14ac:dyDescent="0.25">
      <c r="D4" s="61" t="s">
        <v>62</v>
      </c>
      <c r="E4" s="61" t="s">
        <v>63</v>
      </c>
      <c r="F4" s="61" t="s">
        <v>64</v>
      </c>
      <c r="G4" s="38" t="s">
        <v>65</v>
      </c>
      <c r="H4" s="61" t="s">
        <v>66</v>
      </c>
      <c r="I4" s="61" t="s">
        <v>67</v>
      </c>
      <c r="J4" s="61" t="s">
        <v>68</v>
      </c>
      <c r="K4" s="38" t="s">
        <v>69</v>
      </c>
      <c r="L4" s="61" t="s">
        <v>70</v>
      </c>
      <c r="M4" s="61" t="s">
        <v>71</v>
      </c>
      <c r="N4" s="61" t="s">
        <v>72</v>
      </c>
      <c r="O4" s="38" t="s">
        <v>73</v>
      </c>
      <c r="P4" s="61" t="s">
        <v>74</v>
      </c>
      <c r="Q4" s="61" t="s">
        <v>75</v>
      </c>
      <c r="R4" s="61" t="s">
        <v>76</v>
      </c>
      <c r="S4" s="38" t="s">
        <v>77</v>
      </c>
      <c r="T4" s="61" t="s">
        <v>78</v>
      </c>
      <c r="U4" s="61" t="s">
        <v>79</v>
      </c>
      <c r="V4" s="61" t="s">
        <v>80</v>
      </c>
      <c r="W4" s="38" t="s">
        <v>81</v>
      </c>
      <c r="X4" s="61" t="s">
        <v>82</v>
      </c>
      <c r="Y4" s="61" t="s">
        <v>83</v>
      </c>
      <c r="Z4" s="61" t="s">
        <v>84</v>
      </c>
      <c r="AA4" s="38" t="s">
        <v>85</v>
      </c>
      <c r="AB4" s="61" t="s">
        <v>242</v>
      </c>
      <c r="AC4" s="61" t="s">
        <v>247</v>
      </c>
      <c r="AD4" s="61" t="s">
        <v>249</v>
      </c>
      <c r="AE4" s="38" t="s">
        <v>252</v>
      </c>
      <c r="AF4" s="61" t="s">
        <v>258</v>
      </c>
      <c r="AG4" s="61" t="s">
        <v>261</v>
      </c>
      <c r="AH4" s="61" t="s">
        <v>262</v>
      </c>
      <c r="AI4" s="61" t="s">
        <v>270</v>
      </c>
      <c r="AJ4" s="61" t="s">
        <v>263</v>
      </c>
    </row>
    <row r="5" spans="2:36" s="14" customFormat="1" ht="17.149999999999999" customHeight="1" thickBot="1" x14ac:dyDescent="0.3">
      <c r="C5" s="36" t="s">
        <v>236</v>
      </c>
    </row>
    <row r="6" spans="2:36" s="14" customFormat="1" ht="17.149999999999999" customHeight="1" thickBot="1" x14ac:dyDescent="0.3">
      <c r="C6" s="36" t="s">
        <v>119</v>
      </c>
      <c r="D6" s="25">
        <f>++D8+D9+D10+D7</f>
        <v>25</v>
      </c>
      <c r="E6" s="25">
        <f t="shared" ref="E6:Z6" si="0">++E8+E9+E10+E7</f>
        <v>26</v>
      </c>
      <c r="F6" s="25">
        <f t="shared" si="0"/>
        <v>16</v>
      </c>
      <c r="G6" s="25">
        <f t="shared" si="0"/>
        <v>21</v>
      </c>
      <c r="H6" s="25">
        <f t="shared" si="0"/>
        <v>26</v>
      </c>
      <c r="I6" s="25">
        <f t="shared" si="0"/>
        <v>27</v>
      </c>
      <c r="J6" s="25">
        <f t="shared" si="0"/>
        <v>21</v>
      </c>
      <c r="K6" s="25">
        <f t="shared" si="0"/>
        <v>27</v>
      </c>
      <c r="L6" s="25">
        <f t="shared" si="0"/>
        <v>21</v>
      </c>
      <c r="M6" s="25">
        <f t="shared" si="0"/>
        <v>23</v>
      </c>
      <c r="N6" s="25">
        <f t="shared" si="0"/>
        <v>14</v>
      </c>
      <c r="O6" s="25">
        <f t="shared" si="0"/>
        <v>33</v>
      </c>
      <c r="P6" s="25">
        <f t="shared" si="0"/>
        <v>42</v>
      </c>
      <c r="Q6" s="25">
        <f t="shared" si="0"/>
        <v>38</v>
      </c>
      <c r="R6" s="25">
        <f t="shared" si="0"/>
        <v>44</v>
      </c>
      <c r="S6" s="25">
        <f t="shared" si="0"/>
        <v>47</v>
      </c>
      <c r="T6" s="25">
        <f t="shared" si="0"/>
        <v>35</v>
      </c>
      <c r="U6" s="25">
        <f t="shared" si="0"/>
        <v>37</v>
      </c>
      <c r="V6" s="25">
        <f t="shared" si="0"/>
        <v>43</v>
      </c>
      <c r="W6" s="25">
        <f t="shared" si="0"/>
        <v>59</v>
      </c>
      <c r="X6" s="25">
        <f t="shared" si="0"/>
        <v>43</v>
      </c>
      <c r="Y6" s="25">
        <f t="shared" si="0"/>
        <v>51</v>
      </c>
      <c r="Z6" s="25">
        <f t="shared" si="0"/>
        <v>51</v>
      </c>
      <c r="AA6" s="25">
        <v>63</v>
      </c>
      <c r="AB6" s="25">
        <v>61</v>
      </c>
      <c r="AC6" s="25">
        <v>72</v>
      </c>
      <c r="AD6" s="25">
        <v>70</v>
      </c>
      <c r="AE6" s="25">
        <v>78</v>
      </c>
      <c r="AF6" s="25">
        <v>84</v>
      </c>
      <c r="AG6" s="14">
        <v>65</v>
      </c>
      <c r="AH6" s="14">
        <v>59</v>
      </c>
      <c r="AI6" s="14">
        <v>65</v>
      </c>
      <c r="AJ6" s="14">
        <v>52</v>
      </c>
    </row>
    <row r="7" spans="2:36" s="14" customFormat="1" ht="17.149999999999999" customHeight="1" thickBot="1" x14ac:dyDescent="0.3">
      <c r="C7" s="36" t="s">
        <v>237</v>
      </c>
      <c r="D7" s="14">
        <v>22</v>
      </c>
      <c r="E7" s="14">
        <v>18</v>
      </c>
      <c r="F7" s="14">
        <v>10</v>
      </c>
      <c r="G7" s="14">
        <v>12</v>
      </c>
      <c r="H7" s="14">
        <v>17</v>
      </c>
      <c r="I7" s="14">
        <v>23</v>
      </c>
      <c r="J7" s="14">
        <v>16</v>
      </c>
      <c r="K7" s="14">
        <v>19</v>
      </c>
      <c r="L7" s="14">
        <v>16</v>
      </c>
      <c r="M7" s="14">
        <v>17</v>
      </c>
      <c r="N7" s="14">
        <v>12</v>
      </c>
      <c r="O7" s="14">
        <v>16</v>
      </c>
      <c r="P7" s="14">
        <v>34</v>
      </c>
      <c r="Q7" s="14">
        <v>27</v>
      </c>
      <c r="R7" s="14">
        <v>35</v>
      </c>
      <c r="S7" s="14">
        <v>38</v>
      </c>
      <c r="T7" s="14">
        <v>29</v>
      </c>
      <c r="U7" s="14">
        <v>30</v>
      </c>
      <c r="V7" s="14">
        <v>35</v>
      </c>
      <c r="W7" s="14">
        <v>53</v>
      </c>
      <c r="X7" s="14">
        <v>37</v>
      </c>
      <c r="Y7" s="14">
        <v>44</v>
      </c>
      <c r="Z7" s="14">
        <v>42</v>
      </c>
      <c r="AA7" s="14">
        <v>52</v>
      </c>
      <c r="AB7" s="14">
        <v>54</v>
      </c>
      <c r="AC7" s="14">
        <v>66</v>
      </c>
      <c r="AD7" s="14">
        <v>66</v>
      </c>
      <c r="AE7" s="14">
        <v>73</v>
      </c>
      <c r="AF7" s="14">
        <v>78</v>
      </c>
      <c r="AG7" s="14">
        <v>63</v>
      </c>
      <c r="AH7" s="14">
        <v>53</v>
      </c>
      <c r="AI7" s="14">
        <v>49</v>
      </c>
      <c r="AJ7" s="14">
        <v>46</v>
      </c>
    </row>
    <row r="8" spans="2:36" s="14" customFormat="1" ht="17.149999999999999" customHeight="1" thickBot="1" x14ac:dyDescent="0.3">
      <c r="C8" s="36" t="s">
        <v>238</v>
      </c>
      <c r="D8" s="25">
        <v>2</v>
      </c>
      <c r="E8" s="25">
        <v>6</v>
      </c>
      <c r="F8" s="25">
        <v>5</v>
      </c>
      <c r="G8" s="25">
        <v>4</v>
      </c>
      <c r="H8" s="25">
        <v>7</v>
      </c>
      <c r="I8" s="25">
        <v>1</v>
      </c>
      <c r="J8" s="25">
        <v>4</v>
      </c>
      <c r="K8" s="25">
        <v>5</v>
      </c>
      <c r="L8" s="25">
        <v>4</v>
      </c>
      <c r="M8" s="25">
        <v>5</v>
      </c>
      <c r="N8" s="25">
        <v>2</v>
      </c>
      <c r="O8" s="25">
        <v>11</v>
      </c>
      <c r="P8" s="25">
        <v>6</v>
      </c>
      <c r="Q8" s="25">
        <v>9</v>
      </c>
      <c r="R8" s="25">
        <v>8</v>
      </c>
      <c r="S8" s="25">
        <v>7</v>
      </c>
      <c r="T8" s="25">
        <v>2</v>
      </c>
      <c r="U8" s="25">
        <v>5</v>
      </c>
      <c r="V8" s="25">
        <v>5</v>
      </c>
      <c r="W8" s="25">
        <v>4</v>
      </c>
      <c r="X8" s="25">
        <v>2</v>
      </c>
      <c r="Y8" s="25">
        <v>3</v>
      </c>
      <c r="Z8" s="25">
        <v>4</v>
      </c>
      <c r="AA8" s="25">
        <v>6</v>
      </c>
      <c r="AB8" s="25">
        <v>5</v>
      </c>
      <c r="AC8" s="25">
        <v>2</v>
      </c>
      <c r="AD8" s="25">
        <v>0</v>
      </c>
      <c r="AE8" s="25">
        <v>3</v>
      </c>
      <c r="AF8" s="25">
        <v>4</v>
      </c>
      <c r="AG8" s="14">
        <v>0</v>
      </c>
      <c r="AH8" s="14">
        <v>4</v>
      </c>
      <c r="AI8" s="14">
        <v>10</v>
      </c>
      <c r="AJ8" s="14">
        <v>3</v>
      </c>
    </row>
    <row r="9" spans="2:36" s="14" customFormat="1" ht="17.149999999999999" customHeight="1" thickBot="1" x14ac:dyDescent="0.3">
      <c r="C9" s="36" t="s">
        <v>239</v>
      </c>
      <c r="D9" s="25">
        <v>0</v>
      </c>
      <c r="E9" s="25">
        <v>1</v>
      </c>
      <c r="F9" s="25">
        <v>0</v>
      </c>
      <c r="G9" s="25">
        <v>2</v>
      </c>
      <c r="H9" s="25">
        <v>1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3</v>
      </c>
      <c r="P9" s="25">
        <v>0</v>
      </c>
      <c r="Q9" s="25">
        <v>2</v>
      </c>
      <c r="R9" s="25">
        <v>0</v>
      </c>
      <c r="S9" s="25">
        <v>0</v>
      </c>
      <c r="T9" s="25">
        <v>1</v>
      </c>
      <c r="U9" s="25">
        <v>0</v>
      </c>
      <c r="V9" s="25">
        <v>0</v>
      </c>
      <c r="W9" s="25">
        <v>1</v>
      </c>
      <c r="X9" s="25">
        <v>2</v>
      </c>
      <c r="Y9" s="25">
        <v>1</v>
      </c>
      <c r="Z9" s="25">
        <v>1</v>
      </c>
      <c r="AA9" s="25">
        <v>0</v>
      </c>
      <c r="AB9" s="25">
        <v>0</v>
      </c>
      <c r="AC9" s="25">
        <v>2</v>
      </c>
      <c r="AD9" s="25">
        <v>2</v>
      </c>
      <c r="AE9" s="25">
        <v>1</v>
      </c>
      <c r="AF9" s="25">
        <v>0</v>
      </c>
      <c r="AG9" s="14">
        <v>1</v>
      </c>
      <c r="AH9" s="14">
        <v>1</v>
      </c>
      <c r="AI9" s="14">
        <v>4</v>
      </c>
      <c r="AJ9" s="14">
        <v>1</v>
      </c>
    </row>
    <row r="10" spans="2:36" s="14" customFormat="1" ht="17.149999999999999" customHeight="1" thickBot="1" x14ac:dyDescent="0.3">
      <c r="C10" s="36" t="s">
        <v>240</v>
      </c>
      <c r="D10" s="25">
        <v>1</v>
      </c>
      <c r="E10" s="25">
        <v>1</v>
      </c>
      <c r="F10" s="25">
        <v>1</v>
      </c>
      <c r="G10" s="25">
        <v>3</v>
      </c>
      <c r="H10" s="25">
        <v>1</v>
      </c>
      <c r="I10" s="25">
        <v>3</v>
      </c>
      <c r="J10" s="25">
        <v>1</v>
      </c>
      <c r="K10" s="25">
        <v>3</v>
      </c>
      <c r="L10" s="25">
        <v>1</v>
      </c>
      <c r="M10" s="25">
        <v>1</v>
      </c>
      <c r="N10" s="25">
        <v>0</v>
      </c>
      <c r="O10" s="25">
        <v>3</v>
      </c>
      <c r="P10" s="25">
        <v>2</v>
      </c>
      <c r="Q10" s="25">
        <v>0</v>
      </c>
      <c r="R10" s="25">
        <v>1</v>
      </c>
      <c r="S10" s="25">
        <v>2</v>
      </c>
      <c r="T10" s="25">
        <v>3</v>
      </c>
      <c r="U10" s="25">
        <v>2</v>
      </c>
      <c r="V10" s="25">
        <v>3</v>
      </c>
      <c r="W10" s="25">
        <v>1</v>
      </c>
      <c r="X10" s="25">
        <v>2</v>
      </c>
      <c r="Y10" s="25">
        <v>3</v>
      </c>
      <c r="Z10" s="25">
        <v>4</v>
      </c>
      <c r="AA10" s="25">
        <v>4</v>
      </c>
      <c r="AB10" s="25">
        <v>2</v>
      </c>
      <c r="AC10" s="25">
        <v>2</v>
      </c>
      <c r="AD10" s="25">
        <v>2</v>
      </c>
      <c r="AE10" s="25">
        <v>1</v>
      </c>
      <c r="AF10" s="25">
        <v>2</v>
      </c>
      <c r="AG10" s="14">
        <v>1</v>
      </c>
      <c r="AH10" s="14">
        <v>1</v>
      </c>
      <c r="AI10" s="14">
        <v>2</v>
      </c>
      <c r="AJ10" s="14">
        <v>2</v>
      </c>
    </row>
    <row r="11" spans="2:36" s="14" customFormat="1" ht="17.149999999999999" customHeight="1" thickBot="1" x14ac:dyDescent="0.3">
      <c r="C11" s="36" t="s">
        <v>241</v>
      </c>
    </row>
    <row r="12" spans="2:36" s="14" customFormat="1" ht="17.149999999999999" customHeight="1" thickBot="1" x14ac:dyDescent="0.3">
      <c r="C12" s="36" t="s">
        <v>119</v>
      </c>
      <c r="D12" s="25">
        <f>++D14+D15+D16+D13</f>
        <v>14</v>
      </c>
      <c r="E12" s="25">
        <f t="shared" ref="E12" si="1">++E14+E15+E16+E13</f>
        <v>6</v>
      </c>
      <c r="F12" s="25">
        <f t="shared" ref="F12" si="2">++F14+F15+F16+F13</f>
        <v>12</v>
      </c>
      <c r="G12" s="25">
        <f t="shared" ref="G12" si="3">++G14+G15+G16+G13</f>
        <v>8</v>
      </c>
      <c r="H12" s="25">
        <f t="shared" ref="H12" si="4">++H14+H15+H16+H13</f>
        <v>9</v>
      </c>
      <c r="I12" s="25">
        <f t="shared" ref="I12" si="5">++I14+I15+I16+I13</f>
        <v>11</v>
      </c>
      <c r="J12" s="25">
        <f t="shared" ref="J12" si="6">++J14+J15+J16+J13</f>
        <v>6</v>
      </c>
      <c r="K12" s="25">
        <f t="shared" ref="K12" si="7">++K14+K15+K16+K13</f>
        <v>11</v>
      </c>
      <c r="L12" s="25">
        <f t="shared" ref="L12" si="8">++L14+L15+L16+L13</f>
        <v>12</v>
      </c>
      <c r="M12" s="25">
        <f t="shared" ref="M12" si="9">++M14+M15+M16+M13</f>
        <v>24</v>
      </c>
      <c r="N12" s="25">
        <f t="shared" ref="N12" si="10">++N14+N15+N16+N13</f>
        <v>20</v>
      </c>
      <c r="O12" s="25">
        <f t="shared" ref="O12" si="11">++O14+O15+O16+O13</f>
        <v>24</v>
      </c>
      <c r="P12" s="25">
        <f t="shared" ref="P12" si="12">++P14+P15+P16+P13</f>
        <v>23</v>
      </c>
      <c r="Q12" s="25">
        <f t="shared" ref="Q12" si="13">++Q14+Q15+Q16+Q13</f>
        <v>32</v>
      </c>
      <c r="R12" s="25">
        <f t="shared" ref="R12" si="14">++R14+R15+R16+R13</f>
        <v>18</v>
      </c>
      <c r="S12" s="25">
        <f t="shared" ref="S12" si="15">++S14+S15+S16+S13</f>
        <v>32</v>
      </c>
      <c r="T12" s="25">
        <f t="shared" ref="T12" si="16">++T14+T15+T16+T13</f>
        <v>17</v>
      </c>
      <c r="U12" s="25">
        <f t="shared" ref="U12" si="17">++U14+U15+U16+U13</f>
        <v>22</v>
      </c>
      <c r="V12" s="25">
        <f t="shared" ref="V12" si="18">++V14+V15+V16+V13</f>
        <v>20</v>
      </c>
      <c r="W12" s="25">
        <f t="shared" ref="W12" si="19">++W14+W15+W16+W13</f>
        <v>33</v>
      </c>
      <c r="X12" s="25">
        <f t="shared" ref="X12" si="20">++X14+X15+X16+X13</f>
        <v>26</v>
      </c>
      <c r="Y12" s="25">
        <f t="shared" ref="Y12" si="21">++Y14+Y15+Y16+Y13</f>
        <v>28</v>
      </c>
      <c r="Z12" s="25">
        <f t="shared" ref="Z12" si="22">++Z14+Z15+Z16+Z13</f>
        <v>23</v>
      </c>
      <c r="AA12" s="25">
        <v>35</v>
      </c>
      <c r="AB12" s="25">
        <v>21</v>
      </c>
      <c r="AC12" s="25">
        <v>45</v>
      </c>
      <c r="AD12" s="25">
        <v>31</v>
      </c>
      <c r="AE12" s="25">
        <v>41</v>
      </c>
      <c r="AF12" s="14">
        <v>35</v>
      </c>
      <c r="AG12" s="14">
        <v>43</v>
      </c>
      <c r="AH12" s="14">
        <v>27</v>
      </c>
      <c r="AI12" s="14">
        <v>52</v>
      </c>
      <c r="AJ12" s="14">
        <v>52</v>
      </c>
    </row>
    <row r="13" spans="2:36" s="14" customFormat="1" ht="17.149999999999999" customHeight="1" thickBot="1" x14ac:dyDescent="0.3">
      <c r="C13" s="36" t="s">
        <v>237</v>
      </c>
      <c r="D13" s="25">
        <v>11</v>
      </c>
      <c r="E13" s="25">
        <v>6</v>
      </c>
      <c r="F13" s="25">
        <v>9</v>
      </c>
      <c r="G13" s="25">
        <v>7</v>
      </c>
      <c r="H13" s="25">
        <v>5</v>
      </c>
      <c r="I13" s="25">
        <v>5</v>
      </c>
      <c r="J13" s="25">
        <v>4</v>
      </c>
      <c r="K13" s="25">
        <v>10</v>
      </c>
      <c r="L13" s="25">
        <v>11</v>
      </c>
      <c r="M13" s="25">
        <v>20</v>
      </c>
      <c r="N13" s="25">
        <v>12</v>
      </c>
      <c r="O13" s="25">
        <v>17</v>
      </c>
      <c r="P13" s="25">
        <v>19</v>
      </c>
      <c r="Q13" s="25">
        <v>27</v>
      </c>
      <c r="R13" s="25">
        <v>15</v>
      </c>
      <c r="S13" s="25">
        <v>18</v>
      </c>
      <c r="T13" s="25">
        <v>12</v>
      </c>
      <c r="U13" s="25">
        <v>19</v>
      </c>
      <c r="V13" s="25">
        <v>16</v>
      </c>
      <c r="W13" s="25">
        <v>28</v>
      </c>
      <c r="X13" s="25">
        <v>21</v>
      </c>
      <c r="Y13" s="25">
        <v>21</v>
      </c>
      <c r="Z13" s="25">
        <v>19</v>
      </c>
      <c r="AA13" s="25">
        <v>31</v>
      </c>
      <c r="AB13" s="25">
        <v>16</v>
      </c>
      <c r="AC13" s="25">
        <v>35</v>
      </c>
      <c r="AD13" s="25">
        <v>27</v>
      </c>
      <c r="AE13" s="25">
        <v>38</v>
      </c>
      <c r="AF13" s="25">
        <v>34</v>
      </c>
      <c r="AG13" s="14">
        <v>36</v>
      </c>
      <c r="AH13" s="14">
        <v>22</v>
      </c>
      <c r="AI13" s="14">
        <v>38</v>
      </c>
      <c r="AJ13" s="14">
        <v>47</v>
      </c>
    </row>
    <row r="14" spans="2:36" s="14" customFormat="1" ht="17.149999999999999" customHeight="1" thickBot="1" x14ac:dyDescent="0.3">
      <c r="C14" s="36" t="s">
        <v>238</v>
      </c>
      <c r="D14" s="25">
        <v>0</v>
      </c>
      <c r="E14" s="25">
        <v>0</v>
      </c>
      <c r="F14" s="25">
        <v>3</v>
      </c>
      <c r="G14" s="25">
        <v>1</v>
      </c>
      <c r="H14" s="25">
        <v>4</v>
      </c>
      <c r="I14" s="25">
        <v>6</v>
      </c>
      <c r="J14" s="25">
        <v>0</v>
      </c>
      <c r="K14" s="25">
        <v>0</v>
      </c>
      <c r="L14" s="25">
        <v>1</v>
      </c>
      <c r="M14" s="25">
        <v>4</v>
      </c>
      <c r="N14" s="25">
        <v>6</v>
      </c>
      <c r="O14" s="25">
        <v>7</v>
      </c>
      <c r="P14" s="25">
        <v>3</v>
      </c>
      <c r="Q14" s="25">
        <v>3</v>
      </c>
      <c r="R14" s="25">
        <v>1</v>
      </c>
      <c r="S14" s="25">
        <v>11</v>
      </c>
      <c r="T14" s="25">
        <v>3</v>
      </c>
      <c r="U14" s="25">
        <v>2</v>
      </c>
      <c r="V14" s="25">
        <v>3</v>
      </c>
      <c r="W14" s="25">
        <v>3</v>
      </c>
      <c r="X14" s="25">
        <v>1</v>
      </c>
      <c r="Y14" s="25">
        <v>4</v>
      </c>
      <c r="Z14" s="25">
        <v>2</v>
      </c>
      <c r="AA14" s="25">
        <v>2</v>
      </c>
      <c r="AB14" s="25">
        <v>1</v>
      </c>
      <c r="AC14" s="25">
        <v>9</v>
      </c>
      <c r="AD14" s="25">
        <v>2</v>
      </c>
      <c r="AE14" s="25">
        <v>2</v>
      </c>
      <c r="AF14" s="25">
        <v>0</v>
      </c>
      <c r="AG14" s="14">
        <v>4</v>
      </c>
      <c r="AH14" s="14">
        <v>3</v>
      </c>
      <c r="AI14" s="14">
        <v>7</v>
      </c>
      <c r="AJ14" s="14">
        <v>3</v>
      </c>
    </row>
    <row r="15" spans="2:36" s="14" customFormat="1" ht="17.149999999999999" customHeight="1" thickBot="1" x14ac:dyDescent="0.3">
      <c r="C15" s="36" t="s">
        <v>239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1</v>
      </c>
      <c r="O15" s="25">
        <v>0</v>
      </c>
      <c r="P15" s="25">
        <v>0</v>
      </c>
      <c r="Q15" s="25">
        <v>2</v>
      </c>
      <c r="R15" s="25">
        <v>1</v>
      </c>
      <c r="S15" s="25">
        <v>0</v>
      </c>
      <c r="T15" s="25">
        <v>0</v>
      </c>
      <c r="U15" s="25">
        <v>0</v>
      </c>
      <c r="V15" s="25">
        <v>1</v>
      </c>
      <c r="W15" s="25">
        <v>0</v>
      </c>
      <c r="X15" s="25">
        <v>2</v>
      </c>
      <c r="Y15" s="25">
        <v>1</v>
      </c>
      <c r="Z15" s="25">
        <v>1</v>
      </c>
      <c r="AA15" s="25">
        <v>0</v>
      </c>
      <c r="AB15" s="25">
        <v>0</v>
      </c>
      <c r="AC15" s="25">
        <v>0</v>
      </c>
      <c r="AD15" s="25">
        <v>1</v>
      </c>
      <c r="AE15" s="25">
        <v>0</v>
      </c>
      <c r="AF15" s="25">
        <v>0</v>
      </c>
      <c r="AG15" s="14">
        <v>2</v>
      </c>
      <c r="AH15" s="14">
        <v>1</v>
      </c>
      <c r="AI15" s="14">
        <v>3</v>
      </c>
      <c r="AJ15" s="14">
        <v>1</v>
      </c>
    </row>
    <row r="16" spans="2:36" s="14" customFormat="1" ht="17.149999999999999" customHeight="1" thickBot="1" x14ac:dyDescent="0.3">
      <c r="C16" s="36" t="s">
        <v>240</v>
      </c>
      <c r="D16" s="25">
        <v>3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2</v>
      </c>
      <c r="K16" s="25">
        <v>1</v>
      </c>
      <c r="L16" s="25">
        <v>0</v>
      </c>
      <c r="M16" s="25">
        <v>0</v>
      </c>
      <c r="N16" s="25">
        <v>1</v>
      </c>
      <c r="O16" s="25">
        <v>0</v>
      </c>
      <c r="P16" s="25">
        <v>1</v>
      </c>
      <c r="Q16" s="25">
        <v>0</v>
      </c>
      <c r="R16" s="25">
        <v>1</v>
      </c>
      <c r="S16" s="25">
        <v>3</v>
      </c>
      <c r="T16" s="25">
        <v>2</v>
      </c>
      <c r="U16" s="25">
        <v>1</v>
      </c>
      <c r="V16" s="25">
        <v>0</v>
      </c>
      <c r="W16" s="25">
        <v>2</v>
      </c>
      <c r="X16" s="25">
        <v>2</v>
      </c>
      <c r="Y16" s="25">
        <v>2</v>
      </c>
      <c r="Z16" s="25">
        <v>1</v>
      </c>
      <c r="AA16" s="25">
        <v>0</v>
      </c>
      <c r="AB16" s="25">
        <v>4</v>
      </c>
      <c r="AC16" s="25">
        <v>1</v>
      </c>
      <c r="AD16" s="25">
        <v>1</v>
      </c>
      <c r="AE16" s="25">
        <v>1</v>
      </c>
      <c r="AF16" s="25">
        <v>1</v>
      </c>
      <c r="AG16" s="14">
        <v>1</v>
      </c>
      <c r="AH16" s="14">
        <v>1</v>
      </c>
      <c r="AI16" s="14">
        <v>4</v>
      </c>
      <c r="AJ16" s="14">
        <v>1</v>
      </c>
    </row>
    <row r="17" spans="1:36" s="14" customFormat="1" ht="17.149999999999999" customHeight="1" thickBot="1" x14ac:dyDescent="0.3">
      <c r="C17" s="37" t="s">
        <v>128</v>
      </c>
      <c r="D17" s="39">
        <f>+D6+D12</f>
        <v>39</v>
      </c>
      <c r="E17" s="39">
        <f t="shared" ref="E17:L17" si="23">+E6+E12</f>
        <v>32</v>
      </c>
      <c r="F17" s="39">
        <f t="shared" si="23"/>
        <v>28</v>
      </c>
      <c r="G17" s="39">
        <f t="shared" si="23"/>
        <v>29</v>
      </c>
      <c r="H17" s="39">
        <f t="shared" si="23"/>
        <v>35</v>
      </c>
      <c r="I17" s="39">
        <f t="shared" si="23"/>
        <v>38</v>
      </c>
      <c r="J17" s="39">
        <f t="shared" si="23"/>
        <v>27</v>
      </c>
      <c r="K17" s="39">
        <f t="shared" si="23"/>
        <v>38</v>
      </c>
      <c r="L17" s="39">
        <f t="shared" si="23"/>
        <v>33</v>
      </c>
      <c r="M17" s="39">
        <f t="shared" ref="M17:S17" si="24">+M6+M12</f>
        <v>47</v>
      </c>
      <c r="N17" s="39">
        <f t="shared" si="24"/>
        <v>34</v>
      </c>
      <c r="O17" s="39">
        <f t="shared" si="24"/>
        <v>57</v>
      </c>
      <c r="P17" s="39">
        <f t="shared" si="24"/>
        <v>65</v>
      </c>
      <c r="Q17" s="39">
        <f t="shared" si="24"/>
        <v>70</v>
      </c>
      <c r="R17" s="39">
        <f t="shared" si="24"/>
        <v>62</v>
      </c>
      <c r="S17" s="39">
        <f t="shared" si="24"/>
        <v>79</v>
      </c>
      <c r="T17" s="39">
        <v>52</v>
      </c>
      <c r="U17" s="39">
        <v>59</v>
      </c>
      <c r="V17" s="39">
        <v>62</v>
      </c>
      <c r="W17" s="39">
        <v>91</v>
      </c>
      <c r="X17" s="39">
        <v>69</v>
      </c>
      <c r="Y17" s="39">
        <v>79</v>
      </c>
      <c r="Z17" s="39">
        <v>74</v>
      </c>
      <c r="AA17" s="39">
        <v>98</v>
      </c>
      <c r="AB17" s="39">
        <v>82</v>
      </c>
      <c r="AC17" s="39">
        <v>117</v>
      </c>
      <c r="AD17" s="39">
        <v>101</v>
      </c>
      <c r="AE17" s="39">
        <v>119</v>
      </c>
      <c r="AF17" s="39">
        <f>AF6+AF12</f>
        <v>119</v>
      </c>
      <c r="AG17" s="39">
        <f t="shared" ref="AG17:AJ17" si="25">AG6+AG12</f>
        <v>108</v>
      </c>
      <c r="AH17" s="39">
        <f t="shared" si="25"/>
        <v>86</v>
      </c>
      <c r="AI17" s="39">
        <f t="shared" si="25"/>
        <v>117</v>
      </c>
      <c r="AJ17" s="39">
        <f t="shared" si="25"/>
        <v>104</v>
      </c>
    </row>
    <row r="20" spans="1:36" ht="39" customHeight="1" x14ac:dyDescent="0.3">
      <c r="C20" s="14"/>
      <c r="D20" s="23" t="s">
        <v>169</v>
      </c>
      <c r="E20" s="23" t="s">
        <v>170</v>
      </c>
      <c r="F20" s="23" t="s">
        <v>171</v>
      </c>
      <c r="G20" s="41" t="s">
        <v>172</v>
      </c>
      <c r="H20" s="23" t="s">
        <v>173</v>
      </c>
      <c r="I20" s="23" t="s">
        <v>174</v>
      </c>
      <c r="J20" s="23" t="s">
        <v>175</v>
      </c>
      <c r="K20" s="41" t="s">
        <v>176</v>
      </c>
      <c r="L20" s="23" t="s">
        <v>177</v>
      </c>
      <c r="M20" s="23" t="s">
        <v>178</v>
      </c>
      <c r="N20" s="23" t="s">
        <v>179</v>
      </c>
      <c r="O20" s="41" t="s">
        <v>180</v>
      </c>
      <c r="P20" s="23" t="s">
        <v>181</v>
      </c>
      <c r="Q20" s="23" t="s">
        <v>182</v>
      </c>
      <c r="R20" s="23" t="s">
        <v>183</v>
      </c>
      <c r="S20" s="41" t="s">
        <v>184</v>
      </c>
      <c r="T20" s="23" t="s">
        <v>185</v>
      </c>
      <c r="U20" s="23" t="s">
        <v>186</v>
      </c>
      <c r="V20" s="23" t="s">
        <v>187</v>
      </c>
      <c r="W20" s="41" t="s">
        <v>188</v>
      </c>
      <c r="X20" s="23" t="s">
        <v>243</v>
      </c>
      <c r="Y20" s="23" t="s">
        <v>248</v>
      </c>
      <c r="Z20" s="23" t="s">
        <v>250</v>
      </c>
      <c r="AA20" s="41" t="s">
        <v>254</v>
      </c>
      <c r="AB20" s="23" t="s">
        <v>259</v>
      </c>
      <c r="AC20" s="23" t="s">
        <v>266</v>
      </c>
      <c r="AD20" s="23" t="s">
        <v>267</v>
      </c>
      <c r="AE20" s="23" t="s">
        <v>268</v>
      </c>
      <c r="AF20" s="23" t="s">
        <v>269</v>
      </c>
    </row>
    <row r="21" spans="1:36" ht="17.149999999999999" customHeight="1" thickBot="1" x14ac:dyDescent="0.35">
      <c r="A21" s="2" t="s">
        <v>212</v>
      </c>
      <c r="C21" s="36" t="s">
        <v>236</v>
      </c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</row>
    <row r="22" spans="1:36" ht="17.149999999999999" customHeight="1" thickBot="1" x14ac:dyDescent="0.35">
      <c r="A22" s="2" t="s">
        <v>213</v>
      </c>
      <c r="C22" s="36" t="s">
        <v>119</v>
      </c>
      <c r="D22" s="49">
        <f t="shared" ref="D22:S33" si="26">+IF(D6&gt;0,(H6-D6)/D6,"-")</f>
        <v>0.04</v>
      </c>
      <c r="E22" s="49">
        <f t="shared" si="26"/>
        <v>3.8461538461538464E-2</v>
      </c>
      <c r="F22" s="49">
        <f t="shared" si="26"/>
        <v>0.3125</v>
      </c>
      <c r="G22" s="49">
        <f t="shared" si="26"/>
        <v>0.2857142857142857</v>
      </c>
      <c r="H22" s="49">
        <f t="shared" si="26"/>
        <v>-0.19230769230769232</v>
      </c>
      <c r="I22" s="49">
        <f t="shared" si="26"/>
        <v>-0.14814814814814814</v>
      </c>
      <c r="J22" s="49">
        <f t="shared" si="26"/>
        <v>-0.33333333333333331</v>
      </c>
      <c r="K22" s="49">
        <f t="shared" si="26"/>
        <v>0.22222222222222221</v>
      </c>
      <c r="L22" s="49">
        <f t="shared" si="26"/>
        <v>1</v>
      </c>
      <c r="M22" s="49">
        <f t="shared" si="26"/>
        <v>0.65217391304347827</v>
      </c>
      <c r="N22" s="49">
        <f t="shared" si="26"/>
        <v>2.1428571428571428</v>
      </c>
      <c r="O22" s="49">
        <f t="shared" si="26"/>
        <v>0.42424242424242425</v>
      </c>
      <c r="P22" s="49">
        <f t="shared" si="26"/>
        <v>-0.16666666666666666</v>
      </c>
      <c r="Q22" s="49">
        <f t="shared" si="26"/>
        <v>-2.6315789473684209E-2</v>
      </c>
      <c r="R22" s="49">
        <f t="shared" ref="R22:X26" si="27">+IF(R6&gt;0,(V6-R6)/R6,"-")</f>
        <v>-2.2727272727272728E-2</v>
      </c>
      <c r="S22" s="49">
        <f t="shared" si="27"/>
        <v>0.25531914893617019</v>
      </c>
      <c r="T22" s="49">
        <f t="shared" si="27"/>
        <v>0.22857142857142856</v>
      </c>
      <c r="U22" s="49">
        <f t="shared" si="27"/>
        <v>0.3783783783783784</v>
      </c>
      <c r="V22" s="49">
        <f t="shared" si="27"/>
        <v>0.18604651162790697</v>
      </c>
      <c r="W22" s="49">
        <f t="shared" si="27"/>
        <v>6.7796610169491525E-2</v>
      </c>
      <c r="X22" s="49">
        <f t="shared" si="27"/>
        <v>0.41860465116279072</v>
      </c>
      <c r="Y22" s="49">
        <f t="shared" ref="Y22" si="28">+IF(Y6&gt;0,(AC6-Y6)/Y6,"-")</f>
        <v>0.41176470588235292</v>
      </c>
      <c r="Z22" s="49">
        <f t="shared" ref="Z22:AB33" si="29">+IF(Z6&gt;0,(AD6-Z6)/Z6,"-")</f>
        <v>0.37254901960784315</v>
      </c>
      <c r="AA22" s="49">
        <f t="shared" si="29"/>
        <v>0.23809523809523808</v>
      </c>
      <c r="AB22" s="49">
        <f t="shared" si="29"/>
        <v>0.37704918032786883</v>
      </c>
      <c r="AC22" s="49">
        <f t="shared" ref="AC22" si="30">+IF(AC6&gt;0,(AG6-AC6)/AC6,"-")</f>
        <v>-9.7222222222222224E-2</v>
      </c>
      <c r="AD22" s="49">
        <f t="shared" ref="AD22" si="31">+IF(AD6&gt;0,(AH6-AD6)/AD6,"-")</f>
        <v>-0.15714285714285714</v>
      </c>
      <c r="AE22" s="49">
        <f t="shared" ref="AE22:AF22" si="32">+IF(AE6&gt;0,(AI6-AE6)/AE6,"-")</f>
        <v>-0.16666666666666666</v>
      </c>
      <c r="AF22" s="49">
        <f t="shared" si="32"/>
        <v>-0.38095238095238093</v>
      </c>
    </row>
    <row r="23" spans="1:36" ht="17.149999999999999" customHeight="1" thickBot="1" x14ac:dyDescent="0.35">
      <c r="A23" s="2" t="s">
        <v>214</v>
      </c>
      <c r="C23" s="36" t="s">
        <v>237</v>
      </c>
      <c r="D23" s="49">
        <f t="shared" ref="D23:H23" si="33">+IF(D7&gt;0,(H7-D7)/D7,"-")</f>
        <v>-0.22727272727272727</v>
      </c>
      <c r="E23" s="49">
        <f t="shared" si="33"/>
        <v>0.27777777777777779</v>
      </c>
      <c r="F23" s="49">
        <f t="shared" si="33"/>
        <v>0.6</v>
      </c>
      <c r="G23" s="49">
        <f t="shared" si="33"/>
        <v>0.58333333333333337</v>
      </c>
      <c r="H23" s="49">
        <f t="shared" si="33"/>
        <v>-5.8823529411764705E-2</v>
      </c>
      <c r="I23" s="49">
        <f t="shared" ref="I23:I26" si="34">+IF(I7&gt;0,(M7-I7)/I7,"-")</f>
        <v>-0.2608695652173913</v>
      </c>
      <c r="J23" s="49">
        <f t="shared" ref="J23:J24" si="35">+IF(J7&gt;0,(N7-J7)/J7,"-")</f>
        <v>-0.25</v>
      </c>
      <c r="K23" s="49">
        <f t="shared" ref="K23:K26" si="36">+IF(K7&gt;0,(O7-K7)/K7,"-")</f>
        <v>-0.15789473684210525</v>
      </c>
      <c r="L23" s="49">
        <f t="shared" ref="L23:L26" si="37">+IF(L7&gt;0,(P7-L7)/L7,"-")</f>
        <v>1.125</v>
      </c>
      <c r="M23" s="49">
        <f t="shared" ref="M23:M26" si="38">+IF(M7&gt;0,(Q7-M7)/M7,"-")</f>
        <v>0.58823529411764708</v>
      </c>
      <c r="N23" s="49">
        <f t="shared" si="26"/>
        <v>1.9166666666666667</v>
      </c>
      <c r="O23" s="49">
        <f t="shared" si="26"/>
        <v>1.375</v>
      </c>
      <c r="P23" s="49">
        <f t="shared" ref="P23:P30" si="39">+IF(P7&gt;0,(T7-P7)/P7,"-")</f>
        <v>-0.14705882352941177</v>
      </c>
      <c r="Q23" s="49">
        <f t="shared" ref="Q23:Q33" si="40">+IF(Q7&gt;0,(U7-Q7)/Q7,"-")</f>
        <v>0.1111111111111111</v>
      </c>
      <c r="R23" s="49">
        <f t="shared" si="26"/>
        <v>0</v>
      </c>
      <c r="S23" s="49">
        <f t="shared" si="26"/>
        <v>0.39473684210526316</v>
      </c>
      <c r="T23" s="49">
        <f t="shared" ref="T23:T33" si="41">+IF(T7&gt;0,(X7-T7)/T7,"-")</f>
        <v>0.27586206896551724</v>
      </c>
      <c r="U23" s="49">
        <f t="shared" ref="U23:X33" si="42">+IF(U7&gt;0,(Y7-U7)/U7,"-")</f>
        <v>0.46666666666666667</v>
      </c>
      <c r="V23" s="49">
        <f t="shared" si="42"/>
        <v>0.2</v>
      </c>
      <c r="W23" s="49">
        <f t="shared" si="42"/>
        <v>-1.8867924528301886E-2</v>
      </c>
      <c r="X23" s="49">
        <f t="shared" si="27"/>
        <v>0.45945945945945948</v>
      </c>
      <c r="Y23" s="49">
        <f t="shared" ref="Y23:Y33" si="43">+IF(Y7&gt;0,(AC7-Y7)/Y7,"-")</f>
        <v>0.5</v>
      </c>
      <c r="Z23" s="49">
        <f t="shared" ref="Z23:Z33" si="44">+IF(Z7&gt;0,(AD7-Z7)/Z7,"-")</f>
        <v>0.5714285714285714</v>
      </c>
      <c r="AA23" s="49">
        <f t="shared" si="29"/>
        <v>0.40384615384615385</v>
      </c>
      <c r="AB23" s="49">
        <f t="shared" ref="AB23:AB26" si="45">+IF(AB7&gt;0,(AF7-AB7)/AB7,"-")</f>
        <v>0.44444444444444442</v>
      </c>
      <c r="AC23" s="49">
        <f t="shared" ref="AC23:AC26" si="46">+IF(AC7&gt;0,(AG7-AC7)/AC7,"-")</f>
        <v>-4.5454545454545456E-2</v>
      </c>
      <c r="AD23" s="49">
        <f t="shared" ref="AD23:AD26" si="47">+IF(AD7&gt;0,(AH7-AD7)/AD7,"-")</f>
        <v>-0.19696969696969696</v>
      </c>
      <c r="AE23" s="49">
        <f t="shared" ref="AE23:AF26" si="48">+IF(AE7&gt;0,(AI7-AE7)/AE7,"-")</f>
        <v>-0.32876712328767121</v>
      </c>
      <c r="AF23" s="49">
        <f t="shared" si="48"/>
        <v>-0.41025641025641024</v>
      </c>
    </row>
    <row r="24" spans="1:36" ht="17.149999999999999" customHeight="1" thickBot="1" x14ac:dyDescent="0.35">
      <c r="A24" s="2" t="s">
        <v>215</v>
      </c>
      <c r="C24" s="36" t="s">
        <v>238</v>
      </c>
      <c r="D24" s="49">
        <f t="shared" ref="D24:H24" si="49">+IF(D8&gt;0,(H8-D8)/D8,"-")</f>
        <v>2.5</v>
      </c>
      <c r="E24" s="49">
        <f t="shared" si="49"/>
        <v>-0.83333333333333337</v>
      </c>
      <c r="F24" s="49">
        <f t="shared" si="49"/>
        <v>-0.2</v>
      </c>
      <c r="G24" s="49">
        <f t="shared" si="49"/>
        <v>0.25</v>
      </c>
      <c r="H24" s="49">
        <f t="shared" si="49"/>
        <v>-0.42857142857142855</v>
      </c>
      <c r="I24" s="49">
        <f t="shared" si="34"/>
        <v>4</v>
      </c>
      <c r="J24" s="49">
        <f t="shared" si="35"/>
        <v>-0.5</v>
      </c>
      <c r="K24" s="49">
        <f t="shared" si="36"/>
        <v>1.2</v>
      </c>
      <c r="L24" s="49">
        <f t="shared" si="37"/>
        <v>0.5</v>
      </c>
      <c r="M24" s="49">
        <f t="shared" si="38"/>
        <v>0.8</v>
      </c>
      <c r="N24" s="49">
        <f t="shared" si="26"/>
        <v>3</v>
      </c>
      <c r="O24" s="49">
        <f t="shared" si="26"/>
        <v>-0.36363636363636365</v>
      </c>
      <c r="P24" s="49">
        <f t="shared" si="39"/>
        <v>-0.66666666666666663</v>
      </c>
      <c r="Q24" s="49">
        <f t="shared" si="40"/>
        <v>-0.44444444444444442</v>
      </c>
      <c r="R24" s="49">
        <f t="shared" si="26"/>
        <v>-0.375</v>
      </c>
      <c r="S24" s="49">
        <f t="shared" si="26"/>
        <v>-0.42857142857142855</v>
      </c>
      <c r="T24" s="49">
        <f t="shared" si="41"/>
        <v>0</v>
      </c>
      <c r="U24" s="49">
        <f t="shared" si="42"/>
        <v>-0.4</v>
      </c>
      <c r="V24" s="49">
        <f t="shared" si="42"/>
        <v>-0.2</v>
      </c>
      <c r="W24" s="49">
        <f t="shared" si="42"/>
        <v>0.5</v>
      </c>
      <c r="X24" s="49">
        <f t="shared" si="27"/>
        <v>1.5</v>
      </c>
      <c r="Y24" s="49">
        <f t="shared" si="43"/>
        <v>-0.33333333333333331</v>
      </c>
      <c r="Z24" s="49">
        <f t="shared" si="44"/>
        <v>-1</v>
      </c>
      <c r="AA24" s="49">
        <f t="shared" si="29"/>
        <v>-0.5</v>
      </c>
      <c r="AB24" s="49">
        <f t="shared" si="45"/>
        <v>-0.2</v>
      </c>
      <c r="AC24" s="49">
        <f t="shared" si="46"/>
        <v>-1</v>
      </c>
      <c r="AD24" s="49" t="str">
        <f t="shared" si="47"/>
        <v>-</v>
      </c>
      <c r="AE24" s="49">
        <f t="shared" si="48"/>
        <v>2.3333333333333335</v>
      </c>
      <c r="AF24" s="49">
        <f t="shared" si="48"/>
        <v>-0.25</v>
      </c>
    </row>
    <row r="25" spans="1:36" ht="17.149999999999999" customHeight="1" thickBot="1" x14ac:dyDescent="0.35">
      <c r="A25" s="2" t="s">
        <v>216</v>
      </c>
      <c r="C25" s="36" t="s">
        <v>239</v>
      </c>
      <c r="D25" s="49" t="str">
        <f t="shared" ref="D25:H25" si="50">+IF(D9&gt;0,(H9-D9)/D9,"-")</f>
        <v>-</v>
      </c>
      <c r="E25" s="49">
        <f t="shared" si="50"/>
        <v>-1</v>
      </c>
      <c r="F25" s="49" t="str">
        <f t="shared" si="50"/>
        <v>-</v>
      </c>
      <c r="G25" s="49">
        <f t="shared" si="50"/>
        <v>-1</v>
      </c>
      <c r="H25" s="49">
        <f t="shared" si="50"/>
        <v>-1</v>
      </c>
      <c r="I25" s="49" t="str">
        <f t="shared" si="34"/>
        <v>-</v>
      </c>
      <c r="J25" s="49" t="str">
        <f t="shared" ref="J25:J26" si="51">+IF(J9&gt;0,(N9-J9)/J9,"-")</f>
        <v>-</v>
      </c>
      <c r="K25" s="49" t="str">
        <f t="shared" si="36"/>
        <v>-</v>
      </c>
      <c r="L25" s="49" t="str">
        <f t="shared" si="37"/>
        <v>-</v>
      </c>
      <c r="M25" s="49" t="str">
        <f t="shared" si="38"/>
        <v>-</v>
      </c>
      <c r="N25" s="49" t="str">
        <f t="shared" si="26"/>
        <v>-</v>
      </c>
      <c r="O25" s="49">
        <f t="shared" si="26"/>
        <v>-1</v>
      </c>
      <c r="P25" s="49" t="str">
        <f t="shared" si="39"/>
        <v>-</v>
      </c>
      <c r="Q25" s="49">
        <f t="shared" si="40"/>
        <v>-1</v>
      </c>
      <c r="R25" s="49" t="str">
        <f t="shared" si="26"/>
        <v>-</v>
      </c>
      <c r="S25" s="49" t="str">
        <f t="shared" si="26"/>
        <v>-</v>
      </c>
      <c r="T25" s="49">
        <f>+IF(T9&gt;0,(X9-T9)/T9,"-")</f>
        <v>1</v>
      </c>
      <c r="U25" s="49" t="str">
        <f t="shared" si="42"/>
        <v>-</v>
      </c>
      <c r="V25" s="49" t="str">
        <f t="shared" si="42"/>
        <v>-</v>
      </c>
      <c r="W25" s="49">
        <f t="shared" si="42"/>
        <v>-1</v>
      </c>
      <c r="X25" s="49">
        <f t="shared" si="27"/>
        <v>-1</v>
      </c>
      <c r="Y25" s="49">
        <f t="shared" si="43"/>
        <v>1</v>
      </c>
      <c r="Z25" s="49">
        <f t="shared" si="44"/>
        <v>1</v>
      </c>
      <c r="AA25" s="49" t="str">
        <f t="shared" si="29"/>
        <v>-</v>
      </c>
      <c r="AB25" s="49" t="str">
        <f t="shared" si="45"/>
        <v>-</v>
      </c>
      <c r="AC25" s="49">
        <f t="shared" si="46"/>
        <v>-0.5</v>
      </c>
      <c r="AD25" s="49">
        <f t="shared" si="47"/>
        <v>-0.5</v>
      </c>
      <c r="AE25" s="49">
        <f t="shared" si="48"/>
        <v>3</v>
      </c>
      <c r="AF25" s="49" t="str">
        <f t="shared" si="48"/>
        <v>-</v>
      </c>
    </row>
    <row r="26" spans="1:36" ht="17.149999999999999" customHeight="1" thickBot="1" x14ac:dyDescent="0.35">
      <c r="A26" s="2" t="s">
        <v>217</v>
      </c>
      <c r="C26" s="36" t="s">
        <v>240</v>
      </c>
      <c r="D26" s="49">
        <f t="shared" ref="D26:H26" si="52">+IF(D10&gt;0,(H10-D10)/D10,"-")</f>
        <v>0</v>
      </c>
      <c r="E26" s="49">
        <f t="shared" si="52"/>
        <v>2</v>
      </c>
      <c r="F26" s="49">
        <f t="shared" si="52"/>
        <v>0</v>
      </c>
      <c r="G26" s="49">
        <f t="shared" si="52"/>
        <v>0</v>
      </c>
      <c r="H26" s="49">
        <f t="shared" si="52"/>
        <v>0</v>
      </c>
      <c r="I26" s="49">
        <f t="shared" si="34"/>
        <v>-0.66666666666666663</v>
      </c>
      <c r="J26" s="49">
        <f t="shared" si="51"/>
        <v>-1</v>
      </c>
      <c r="K26" s="49">
        <f t="shared" si="36"/>
        <v>0</v>
      </c>
      <c r="L26" s="49">
        <f t="shared" si="37"/>
        <v>1</v>
      </c>
      <c r="M26" s="49">
        <f t="shared" si="38"/>
        <v>-1</v>
      </c>
      <c r="N26" s="49" t="str">
        <f t="shared" si="26"/>
        <v>-</v>
      </c>
      <c r="O26" s="49">
        <f t="shared" si="26"/>
        <v>-0.33333333333333331</v>
      </c>
      <c r="P26" s="49">
        <f t="shared" si="39"/>
        <v>0.5</v>
      </c>
      <c r="Q26" s="49" t="str">
        <f t="shared" si="40"/>
        <v>-</v>
      </c>
      <c r="R26" s="49">
        <f t="shared" si="26"/>
        <v>2</v>
      </c>
      <c r="S26" s="49">
        <f t="shared" si="26"/>
        <v>-0.5</v>
      </c>
      <c r="T26" s="49">
        <f t="shared" si="41"/>
        <v>-0.33333333333333331</v>
      </c>
      <c r="U26" s="49">
        <f t="shared" si="42"/>
        <v>0.5</v>
      </c>
      <c r="V26" s="49">
        <f t="shared" si="42"/>
        <v>0.33333333333333331</v>
      </c>
      <c r="W26" s="49">
        <f t="shared" si="42"/>
        <v>3</v>
      </c>
      <c r="X26" s="49">
        <f t="shared" si="27"/>
        <v>0</v>
      </c>
      <c r="Y26" s="49">
        <f t="shared" si="43"/>
        <v>-0.33333333333333331</v>
      </c>
      <c r="Z26" s="49">
        <f t="shared" si="44"/>
        <v>-0.5</v>
      </c>
      <c r="AA26" s="49">
        <f t="shared" si="29"/>
        <v>-0.75</v>
      </c>
      <c r="AB26" s="49">
        <f t="shared" si="45"/>
        <v>0</v>
      </c>
      <c r="AC26" s="49">
        <f t="shared" si="46"/>
        <v>-0.5</v>
      </c>
      <c r="AD26" s="49">
        <f t="shared" si="47"/>
        <v>-0.5</v>
      </c>
      <c r="AE26" s="49">
        <f t="shared" si="48"/>
        <v>1</v>
      </c>
      <c r="AF26" s="49">
        <f t="shared" si="48"/>
        <v>0</v>
      </c>
    </row>
    <row r="27" spans="1:36" ht="17.149999999999999" customHeight="1" thickBot="1" x14ac:dyDescent="0.35">
      <c r="A27" s="2" t="s">
        <v>218</v>
      </c>
      <c r="C27" s="36" t="s">
        <v>241</v>
      </c>
      <c r="D27" s="49"/>
      <c r="E27" s="49"/>
      <c r="F27" s="49"/>
      <c r="G27" s="49"/>
      <c r="H27" s="49"/>
      <c r="I27" s="49" t="str">
        <f t="shared" ref="I27:M33" si="53">+IF(I11&gt;0,(M11-I11)/I11,"-")</f>
        <v>-</v>
      </c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</row>
    <row r="28" spans="1:36" ht="17.149999999999999" customHeight="1" thickBot="1" x14ac:dyDescent="0.35">
      <c r="A28" s="2" t="s">
        <v>219</v>
      </c>
      <c r="C28" s="36" t="s">
        <v>119</v>
      </c>
      <c r="D28" s="49">
        <f t="shared" ref="D28:H28" si="54">+IF(D12&gt;0,(H12-D12)/D12,"-")</f>
        <v>-0.35714285714285715</v>
      </c>
      <c r="E28" s="49">
        <f t="shared" si="54"/>
        <v>0.83333333333333337</v>
      </c>
      <c r="F28" s="49">
        <f t="shared" si="54"/>
        <v>-0.5</v>
      </c>
      <c r="G28" s="49">
        <f t="shared" si="54"/>
        <v>0.375</v>
      </c>
      <c r="H28" s="49">
        <f t="shared" si="54"/>
        <v>0.33333333333333331</v>
      </c>
      <c r="I28" s="49">
        <f t="shared" si="53"/>
        <v>1.1818181818181819</v>
      </c>
      <c r="J28" s="49">
        <f t="shared" si="53"/>
        <v>2.3333333333333335</v>
      </c>
      <c r="K28" s="49">
        <f t="shared" si="53"/>
        <v>1.1818181818181819</v>
      </c>
      <c r="L28" s="49">
        <f t="shared" si="53"/>
        <v>0.91666666666666663</v>
      </c>
      <c r="M28" s="49">
        <f t="shared" si="53"/>
        <v>0.33333333333333331</v>
      </c>
      <c r="N28" s="49">
        <f t="shared" si="26"/>
        <v>-0.1</v>
      </c>
      <c r="O28" s="49">
        <f t="shared" si="26"/>
        <v>0.33333333333333331</v>
      </c>
      <c r="P28" s="49">
        <f t="shared" si="39"/>
        <v>-0.2608695652173913</v>
      </c>
      <c r="Q28" s="49">
        <f t="shared" si="40"/>
        <v>-0.3125</v>
      </c>
      <c r="R28" s="49">
        <f t="shared" si="26"/>
        <v>0.1111111111111111</v>
      </c>
      <c r="S28" s="49">
        <f t="shared" si="26"/>
        <v>3.125E-2</v>
      </c>
      <c r="T28" s="49">
        <f t="shared" si="41"/>
        <v>0.52941176470588236</v>
      </c>
      <c r="U28" s="49">
        <f t="shared" si="42"/>
        <v>0.27272727272727271</v>
      </c>
      <c r="V28" s="49">
        <f t="shared" si="42"/>
        <v>0.15</v>
      </c>
      <c r="W28" s="49">
        <f t="shared" si="42"/>
        <v>6.0606060606060608E-2</v>
      </c>
      <c r="X28" s="49">
        <f t="shared" si="42"/>
        <v>-0.19230769230769232</v>
      </c>
      <c r="Y28" s="49">
        <f t="shared" si="43"/>
        <v>0.6071428571428571</v>
      </c>
      <c r="Z28" s="49">
        <f t="shared" si="44"/>
        <v>0.34782608695652173</v>
      </c>
      <c r="AA28" s="49">
        <f t="shared" si="29"/>
        <v>0.17142857142857143</v>
      </c>
      <c r="AB28" s="49">
        <f t="shared" ref="AB28:AB32" si="55">+IF(AB12&gt;0,(AF12-AB12)/AB12,"-")</f>
        <v>0.66666666666666663</v>
      </c>
      <c r="AC28" s="49">
        <f t="shared" ref="AC28:AC32" si="56">+IF(AC12&gt;0,(AG12-AC12)/AC12,"-")</f>
        <v>-4.4444444444444446E-2</v>
      </c>
      <c r="AD28" s="49">
        <f t="shared" ref="AD28:AD32" si="57">+IF(AD12&gt;0,(AH12-AD12)/AD12,"-")</f>
        <v>-0.12903225806451613</v>
      </c>
      <c r="AE28" s="49">
        <f t="shared" ref="AE28:AF32" si="58">+IF(AE12&gt;0,(AI12-AE12)/AE12,"-")</f>
        <v>0.26829268292682928</v>
      </c>
      <c r="AF28" s="49">
        <f t="shared" si="58"/>
        <v>0.48571428571428571</v>
      </c>
    </row>
    <row r="29" spans="1:36" ht="17.149999999999999" customHeight="1" thickBot="1" x14ac:dyDescent="0.35">
      <c r="A29" s="2" t="s">
        <v>220</v>
      </c>
      <c r="C29" s="36" t="s">
        <v>237</v>
      </c>
      <c r="D29" s="49">
        <f t="shared" ref="D29:H29" si="59">+IF(D13&gt;0,(H13-D13)/D13,"-")</f>
        <v>-0.54545454545454541</v>
      </c>
      <c r="E29" s="49">
        <f t="shared" si="59"/>
        <v>-0.16666666666666666</v>
      </c>
      <c r="F29" s="49">
        <f t="shared" si="59"/>
        <v>-0.55555555555555558</v>
      </c>
      <c r="G29" s="49">
        <f t="shared" si="59"/>
        <v>0.42857142857142855</v>
      </c>
      <c r="H29" s="49">
        <f t="shared" si="59"/>
        <v>1.2</v>
      </c>
      <c r="I29" s="49">
        <f t="shared" si="53"/>
        <v>3</v>
      </c>
      <c r="J29" s="49">
        <f t="shared" si="53"/>
        <v>2</v>
      </c>
      <c r="K29" s="49">
        <f t="shared" si="53"/>
        <v>0.7</v>
      </c>
      <c r="L29" s="49">
        <f t="shared" ref="L29:L32" si="60">+IF(L13&gt;0,(P13-L13)/L13,"-")</f>
        <v>0.72727272727272729</v>
      </c>
      <c r="M29" s="49">
        <f t="shared" ref="M29:M33" si="61">+IF(M13&gt;0,(Q13-M13)/M13,"-")</f>
        <v>0.35</v>
      </c>
      <c r="N29" s="49">
        <f t="shared" si="26"/>
        <v>0.25</v>
      </c>
      <c r="O29" s="49">
        <f t="shared" si="26"/>
        <v>5.8823529411764705E-2</v>
      </c>
      <c r="P29" s="49">
        <f t="shared" si="39"/>
        <v>-0.36842105263157893</v>
      </c>
      <c r="Q29" s="49">
        <f t="shared" si="40"/>
        <v>-0.29629629629629628</v>
      </c>
      <c r="R29" s="49">
        <f t="shared" si="26"/>
        <v>6.6666666666666666E-2</v>
      </c>
      <c r="S29" s="49">
        <f t="shared" si="26"/>
        <v>0.55555555555555558</v>
      </c>
      <c r="T29" s="49">
        <f t="shared" si="41"/>
        <v>0.75</v>
      </c>
      <c r="U29" s="49">
        <f t="shared" si="42"/>
        <v>0.10526315789473684</v>
      </c>
      <c r="V29" s="49">
        <f t="shared" si="42"/>
        <v>0.1875</v>
      </c>
      <c r="W29" s="49">
        <f t="shared" si="42"/>
        <v>0.10714285714285714</v>
      </c>
      <c r="X29" s="49">
        <f t="shared" si="42"/>
        <v>-0.23809523809523808</v>
      </c>
      <c r="Y29" s="49">
        <f t="shared" si="43"/>
        <v>0.66666666666666663</v>
      </c>
      <c r="Z29" s="49">
        <f t="shared" si="44"/>
        <v>0.42105263157894735</v>
      </c>
      <c r="AA29" s="49">
        <f t="shared" si="29"/>
        <v>0.22580645161290322</v>
      </c>
      <c r="AB29" s="49">
        <f t="shared" si="55"/>
        <v>1.125</v>
      </c>
      <c r="AC29" s="49">
        <f t="shared" si="56"/>
        <v>2.8571428571428571E-2</v>
      </c>
      <c r="AD29" s="49">
        <f t="shared" si="57"/>
        <v>-0.18518518518518517</v>
      </c>
      <c r="AE29" s="49">
        <f t="shared" si="58"/>
        <v>0</v>
      </c>
      <c r="AF29" s="49">
        <f t="shared" si="58"/>
        <v>0.38235294117647056</v>
      </c>
    </row>
    <row r="30" spans="1:36" ht="17.149999999999999" customHeight="1" thickBot="1" x14ac:dyDescent="0.35">
      <c r="A30" s="2" t="s">
        <v>221</v>
      </c>
      <c r="C30" s="36" t="s">
        <v>238</v>
      </c>
      <c r="D30" s="49" t="str">
        <f t="shared" ref="D30:H30" si="62">+IF(D14&gt;0,(H14-D14)/D14,"-")</f>
        <v>-</v>
      </c>
      <c r="E30" s="49" t="str">
        <f t="shared" si="62"/>
        <v>-</v>
      </c>
      <c r="F30" s="49">
        <f t="shared" si="62"/>
        <v>-1</v>
      </c>
      <c r="G30" s="49">
        <f t="shared" si="62"/>
        <v>-1</v>
      </c>
      <c r="H30" s="49">
        <f t="shared" si="62"/>
        <v>-0.75</v>
      </c>
      <c r="I30" s="49">
        <f t="shared" si="53"/>
        <v>-0.33333333333333331</v>
      </c>
      <c r="J30" s="49" t="str">
        <f t="shared" si="53"/>
        <v>-</v>
      </c>
      <c r="K30" s="49" t="str">
        <f t="shared" si="53"/>
        <v>-</v>
      </c>
      <c r="L30" s="49">
        <f t="shared" si="60"/>
        <v>2</v>
      </c>
      <c r="M30" s="49">
        <f t="shared" si="61"/>
        <v>-0.25</v>
      </c>
      <c r="N30" s="49">
        <f t="shared" si="26"/>
        <v>-0.83333333333333337</v>
      </c>
      <c r="O30" s="49">
        <f t="shared" si="26"/>
        <v>0.5714285714285714</v>
      </c>
      <c r="P30" s="49">
        <f t="shared" si="39"/>
        <v>0</v>
      </c>
      <c r="Q30" s="49">
        <f t="shared" si="40"/>
        <v>-0.33333333333333331</v>
      </c>
      <c r="R30" s="49">
        <f t="shared" si="26"/>
        <v>2</v>
      </c>
      <c r="S30" s="49">
        <f t="shared" si="26"/>
        <v>-0.72727272727272729</v>
      </c>
      <c r="T30" s="49">
        <f t="shared" si="41"/>
        <v>-0.66666666666666663</v>
      </c>
      <c r="U30" s="49">
        <f t="shared" si="42"/>
        <v>1</v>
      </c>
      <c r="V30" s="49">
        <f t="shared" si="42"/>
        <v>-0.33333333333333331</v>
      </c>
      <c r="W30" s="49">
        <f t="shared" si="42"/>
        <v>-0.33333333333333331</v>
      </c>
      <c r="X30" s="49">
        <f t="shared" si="42"/>
        <v>0</v>
      </c>
      <c r="Y30" s="49">
        <f t="shared" si="43"/>
        <v>1.25</v>
      </c>
      <c r="Z30" s="49">
        <f t="shared" si="44"/>
        <v>0</v>
      </c>
      <c r="AA30" s="49">
        <f t="shared" si="29"/>
        <v>0</v>
      </c>
      <c r="AB30" s="49">
        <f t="shared" si="55"/>
        <v>-1</v>
      </c>
      <c r="AC30" s="49">
        <f t="shared" si="56"/>
        <v>-0.55555555555555558</v>
      </c>
      <c r="AD30" s="49">
        <f t="shared" si="57"/>
        <v>0.5</v>
      </c>
      <c r="AE30" s="49">
        <f t="shared" si="58"/>
        <v>2.5</v>
      </c>
      <c r="AF30" s="49" t="str">
        <f t="shared" si="58"/>
        <v>-</v>
      </c>
    </row>
    <row r="31" spans="1:36" ht="17.149999999999999" customHeight="1" thickBot="1" x14ac:dyDescent="0.35">
      <c r="A31" s="2" t="s">
        <v>222</v>
      </c>
      <c r="C31" s="36" t="s">
        <v>239</v>
      </c>
      <c r="D31" s="49" t="str">
        <f t="shared" ref="D31:H31" si="63">+IF(D15&gt;0,(H15-D15)/D15,"-")</f>
        <v>-</v>
      </c>
      <c r="E31" s="49" t="str">
        <f t="shared" si="63"/>
        <v>-</v>
      </c>
      <c r="F31" s="49" t="str">
        <f t="shared" si="63"/>
        <v>-</v>
      </c>
      <c r="G31" s="49" t="str">
        <f t="shared" si="63"/>
        <v>-</v>
      </c>
      <c r="H31" s="49" t="str">
        <f t="shared" si="63"/>
        <v>-</v>
      </c>
      <c r="I31" s="49" t="str">
        <f t="shared" si="53"/>
        <v>-</v>
      </c>
      <c r="J31" s="49" t="str">
        <f t="shared" si="53"/>
        <v>-</v>
      </c>
      <c r="K31" s="49" t="str">
        <f t="shared" si="53"/>
        <v>-</v>
      </c>
      <c r="L31" s="49" t="str">
        <f t="shared" si="60"/>
        <v>-</v>
      </c>
      <c r="M31" s="49" t="str">
        <f t="shared" si="61"/>
        <v>-</v>
      </c>
      <c r="N31" s="49">
        <f t="shared" si="26"/>
        <v>0</v>
      </c>
      <c r="O31" s="49"/>
      <c r="P31" s="49"/>
      <c r="Q31" s="49">
        <f t="shared" si="40"/>
        <v>-1</v>
      </c>
      <c r="R31" s="49">
        <f t="shared" si="26"/>
        <v>0</v>
      </c>
      <c r="S31" s="49" t="str">
        <f t="shared" si="26"/>
        <v>-</v>
      </c>
      <c r="T31" s="49" t="str">
        <f t="shared" si="41"/>
        <v>-</v>
      </c>
      <c r="U31" s="49" t="str">
        <f t="shared" si="42"/>
        <v>-</v>
      </c>
      <c r="V31" s="49">
        <f t="shared" si="42"/>
        <v>0</v>
      </c>
      <c r="W31" s="49" t="str">
        <f t="shared" si="42"/>
        <v>-</v>
      </c>
      <c r="X31" s="49">
        <f t="shared" si="42"/>
        <v>-1</v>
      </c>
      <c r="Y31" s="49">
        <f t="shared" si="43"/>
        <v>-1</v>
      </c>
      <c r="Z31" s="49">
        <f t="shared" si="44"/>
        <v>0</v>
      </c>
      <c r="AA31" s="49" t="str">
        <f t="shared" si="29"/>
        <v>-</v>
      </c>
      <c r="AB31" s="49" t="str">
        <f t="shared" si="55"/>
        <v>-</v>
      </c>
      <c r="AC31" s="49" t="str">
        <f t="shared" si="56"/>
        <v>-</v>
      </c>
      <c r="AD31" s="49">
        <f t="shared" si="57"/>
        <v>0</v>
      </c>
      <c r="AE31" s="49" t="str">
        <f t="shared" si="58"/>
        <v>-</v>
      </c>
      <c r="AF31" s="49" t="str">
        <f t="shared" si="58"/>
        <v>-</v>
      </c>
    </row>
    <row r="32" spans="1:36" ht="17.149999999999999" customHeight="1" thickBot="1" x14ac:dyDescent="0.35">
      <c r="A32" s="2" t="s">
        <v>223</v>
      </c>
      <c r="C32" s="36" t="s">
        <v>240</v>
      </c>
      <c r="D32" s="49">
        <f t="shared" ref="D32:H32" si="64">+IF(D16&gt;0,(H16-D16)/D16,"-")</f>
        <v>-1</v>
      </c>
      <c r="E32" s="49" t="str">
        <f t="shared" si="64"/>
        <v>-</v>
      </c>
      <c r="F32" s="49" t="str">
        <f t="shared" si="64"/>
        <v>-</v>
      </c>
      <c r="G32" s="49" t="str">
        <f t="shared" si="64"/>
        <v>-</v>
      </c>
      <c r="H32" s="49" t="str">
        <f t="shared" si="64"/>
        <v>-</v>
      </c>
      <c r="I32" s="49" t="str">
        <f t="shared" si="53"/>
        <v>-</v>
      </c>
      <c r="J32" s="49">
        <f t="shared" si="53"/>
        <v>-0.5</v>
      </c>
      <c r="K32" s="49">
        <f t="shared" si="53"/>
        <v>-1</v>
      </c>
      <c r="L32" s="49" t="str">
        <f t="shared" si="60"/>
        <v>-</v>
      </c>
      <c r="M32" s="49" t="str">
        <f t="shared" si="61"/>
        <v>-</v>
      </c>
      <c r="N32" s="49">
        <f t="shared" si="26"/>
        <v>0</v>
      </c>
      <c r="O32" s="49" t="str">
        <f t="shared" si="26"/>
        <v>-</v>
      </c>
      <c r="P32" s="49">
        <f t="shared" ref="P32" si="65">+IF(P16&gt;0,(T16-P16)/P16,"-")</f>
        <v>1</v>
      </c>
      <c r="Q32" s="49" t="str">
        <f t="shared" si="40"/>
        <v>-</v>
      </c>
      <c r="R32" s="49">
        <f t="shared" si="26"/>
        <v>-1</v>
      </c>
      <c r="S32" s="49">
        <f t="shared" si="26"/>
        <v>-0.33333333333333331</v>
      </c>
      <c r="T32" s="49">
        <f t="shared" si="41"/>
        <v>0</v>
      </c>
      <c r="U32" s="49">
        <f t="shared" si="42"/>
        <v>1</v>
      </c>
      <c r="V32" s="49" t="str">
        <f t="shared" si="42"/>
        <v>-</v>
      </c>
      <c r="W32" s="49">
        <f t="shared" si="42"/>
        <v>-1</v>
      </c>
      <c r="X32" s="49">
        <f t="shared" si="42"/>
        <v>1</v>
      </c>
      <c r="Y32" s="49">
        <f t="shared" si="43"/>
        <v>-0.5</v>
      </c>
      <c r="Z32" s="49">
        <f t="shared" si="44"/>
        <v>0</v>
      </c>
      <c r="AA32" s="49" t="str">
        <f t="shared" si="29"/>
        <v>-</v>
      </c>
      <c r="AB32" s="49">
        <f t="shared" si="55"/>
        <v>-0.75</v>
      </c>
      <c r="AC32" s="49">
        <f t="shared" si="56"/>
        <v>0</v>
      </c>
      <c r="AD32" s="49">
        <f t="shared" si="57"/>
        <v>0</v>
      </c>
      <c r="AE32" s="49">
        <f t="shared" si="58"/>
        <v>3</v>
      </c>
      <c r="AF32" s="49">
        <f t="shared" si="58"/>
        <v>0</v>
      </c>
    </row>
    <row r="33" spans="1:32" ht="17.149999999999999" customHeight="1" thickBot="1" x14ac:dyDescent="0.35">
      <c r="A33" s="2" t="s">
        <v>224</v>
      </c>
      <c r="C33" s="37" t="s">
        <v>128</v>
      </c>
      <c r="D33" s="42">
        <f t="shared" ref="D33:H33" si="66">+IF(D17&gt;0,(H17-D17)/D17,"-")</f>
        <v>-0.10256410256410256</v>
      </c>
      <c r="E33" s="42">
        <f t="shared" si="66"/>
        <v>0.1875</v>
      </c>
      <c r="F33" s="42">
        <f t="shared" si="66"/>
        <v>-3.5714285714285712E-2</v>
      </c>
      <c r="G33" s="42">
        <f t="shared" si="66"/>
        <v>0.31034482758620691</v>
      </c>
      <c r="H33" s="42">
        <f t="shared" si="66"/>
        <v>-5.7142857142857141E-2</v>
      </c>
      <c r="I33" s="42">
        <f t="shared" si="53"/>
        <v>0.23684210526315788</v>
      </c>
      <c r="J33" s="42">
        <f t="shared" si="53"/>
        <v>0.25925925925925924</v>
      </c>
      <c r="K33" s="42">
        <f t="shared" si="53"/>
        <v>0.5</v>
      </c>
      <c r="L33" s="42">
        <f t="shared" si="53"/>
        <v>0.96969696969696972</v>
      </c>
      <c r="M33" s="42">
        <f t="shared" si="61"/>
        <v>0.48936170212765956</v>
      </c>
      <c r="N33" s="42">
        <f t="shared" si="26"/>
        <v>0.82352941176470584</v>
      </c>
      <c r="O33" s="42">
        <f t="shared" si="26"/>
        <v>0.38596491228070173</v>
      </c>
      <c r="P33" s="42">
        <f t="shared" si="26"/>
        <v>-0.2</v>
      </c>
      <c r="Q33" s="42">
        <f t="shared" si="40"/>
        <v>-0.15714285714285714</v>
      </c>
      <c r="R33" s="42">
        <f t="shared" si="26"/>
        <v>0</v>
      </c>
      <c r="S33" s="42">
        <f t="shared" si="26"/>
        <v>0.15189873417721519</v>
      </c>
      <c r="T33" s="42">
        <f t="shared" si="41"/>
        <v>0.32692307692307693</v>
      </c>
      <c r="U33" s="42">
        <f t="shared" si="42"/>
        <v>0.33898305084745761</v>
      </c>
      <c r="V33" s="42">
        <f t="shared" si="42"/>
        <v>0.19354838709677419</v>
      </c>
      <c r="W33" s="42">
        <f t="shared" si="42"/>
        <v>7.6923076923076927E-2</v>
      </c>
      <c r="X33" s="42">
        <f t="shared" si="42"/>
        <v>0.18840579710144928</v>
      </c>
      <c r="Y33" s="42">
        <f t="shared" si="43"/>
        <v>0.48101265822784811</v>
      </c>
      <c r="Z33" s="42">
        <f t="shared" si="44"/>
        <v>0.36486486486486486</v>
      </c>
      <c r="AA33" s="42">
        <f t="shared" si="29"/>
        <v>0.21428571428571427</v>
      </c>
      <c r="AB33" s="42">
        <f>+IF(AB17&gt;0,(AF17-AB17)/AB17,"-")</f>
        <v>0.45121951219512196</v>
      </c>
      <c r="AC33" s="42">
        <f t="shared" ref="AC33:AF33" si="67">+IF(AC17&gt;0,(AG17-AC17)/AC17,"-")</f>
        <v>-7.6923076923076927E-2</v>
      </c>
      <c r="AD33" s="42">
        <f t="shared" si="67"/>
        <v>-0.14851485148514851</v>
      </c>
      <c r="AE33" s="42">
        <f t="shared" si="67"/>
        <v>-1.680672268907563E-2</v>
      </c>
      <c r="AF33" s="42">
        <f t="shared" si="67"/>
        <v>-0.12605042016806722</v>
      </c>
    </row>
    <row r="34" spans="1:32" ht="14" thickBot="1" x14ac:dyDescent="0.35">
      <c r="D34" s="49"/>
      <c r="E34" s="49"/>
      <c r="F34" s="49"/>
      <c r="G34" s="49"/>
      <c r="H34" s="49"/>
      <c r="I34" s="49"/>
    </row>
    <row r="36" spans="1:32" ht="27" x14ac:dyDescent="0.3">
      <c r="D36" s="23" t="s">
        <v>105</v>
      </c>
      <c r="E36" s="23" t="s">
        <v>106</v>
      </c>
      <c r="F36" s="23" t="s">
        <v>107</v>
      </c>
      <c r="G36" s="23" t="s">
        <v>108</v>
      </c>
      <c r="H36" s="23" t="s">
        <v>109</v>
      </c>
      <c r="I36" s="23" t="s">
        <v>206</v>
      </c>
      <c r="J36" s="23" t="s">
        <v>256</v>
      </c>
      <c r="K36" s="23" t="s">
        <v>271</v>
      </c>
    </row>
    <row r="37" spans="1:32" ht="14" thickBot="1" x14ac:dyDescent="0.35">
      <c r="C37" s="36" t="s">
        <v>236</v>
      </c>
      <c r="D37" s="14"/>
      <c r="E37" s="14"/>
      <c r="F37" s="14"/>
      <c r="G37" s="14"/>
      <c r="H37" s="14"/>
      <c r="I37" s="14"/>
      <c r="J37" s="14"/>
      <c r="K37" s="14"/>
    </row>
    <row r="38" spans="1:32" ht="14" thickBot="1" x14ac:dyDescent="0.35">
      <c r="C38" s="36" t="s">
        <v>119</v>
      </c>
      <c r="D38" s="25">
        <f>SUM(D6:G6)</f>
        <v>88</v>
      </c>
      <c r="E38" s="25">
        <f>SUM(H6:K6)</f>
        <v>101</v>
      </c>
      <c r="F38" s="25">
        <f>SUM(L6:O6)</f>
        <v>91</v>
      </c>
      <c r="G38" s="25">
        <f>SUM(P6:S6)</f>
        <v>171</v>
      </c>
      <c r="H38" s="25">
        <f>SUM(T6:W6)</f>
        <v>174</v>
      </c>
      <c r="I38" s="25">
        <f>SUM(X6:AA6)</f>
        <v>208</v>
      </c>
      <c r="J38" s="25">
        <f>SUM(AB6:AE6)</f>
        <v>281</v>
      </c>
      <c r="K38" s="25">
        <f>SUM(AF6:AI6)</f>
        <v>273</v>
      </c>
    </row>
    <row r="39" spans="1:32" ht="14" thickBot="1" x14ac:dyDescent="0.35">
      <c r="C39" s="36" t="s">
        <v>237</v>
      </c>
      <c r="D39" s="25">
        <f t="shared" ref="D39:D42" si="68">SUM(D7:G7)</f>
        <v>62</v>
      </c>
      <c r="E39" s="25">
        <f t="shared" ref="E39:E42" si="69">SUM(H7:K7)</f>
        <v>75</v>
      </c>
      <c r="F39" s="25">
        <f t="shared" ref="F39:F42" si="70">SUM(L7:O7)</f>
        <v>61</v>
      </c>
      <c r="G39" s="25">
        <f t="shared" ref="G39:G42" si="71">SUM(P7:S7)</f>
        <v>134</v>
      </c>
      <c r="H39" s="25">
        <f t="shared" ref="H39:H42" si="72">SUM(T7:W7)</f>
        <v>147</v>
      </c>
      <c r="I39" s="25">
        <f t="shared" ref="I39:I42" si="73">SUM(X7:AA7)</f>
        <v>175</v>
      </c>
      <c r="J39" s="25">
        <f t="shared" ref="J39:J42" si="74">SUM(AB7:AE7)</f>
        <v>259</v>
      </c>
      <c r="K39" s="25">
        <f t="shared" ref="K39:K42" si="75">SUM(AF7:AI7)</f>
        <v>243</v>
      </c>
    </row>
    <row r="40" spans="1:32" ht="14" thickBot="1" x14ac:dyDescent="0.35">
      <c r="C40" s="36" t="s">
        <v>238</v>
      </c>
      <c r="D40" s="25">
        <f t="shared" si="68"/>
        <v>17</v>
      </c>
      <c r="E40" s="25">
        <f t="shared" si="69"/>
        <v>17</v>
      </c>
      <c r="F40" s="25">
        <f t="shared" si="70"/>
        <v>22</v>
      </c>
      <c r="G40" s="25">
        <f t="shared" si="71"/>
        <v>30</v>
      </c>
      <c r="H40" s="25">
        <f t="shared" si="72"/>
        <v>16</v>
      </c>
      <c r="I40" s="25">
        <f t="shared" si="73"/>
        <v>15</v>
      </c>
      <c r="J40" s="25">
        <f t="shared" si="74"/>
        <v>10</v>
      </c>
      <c r="K40" s="25">
        <f t="shared" si="75"/>
        <v>18</v>
      </c>
    </row>
    <row r="41" spans="1:32" ht="14" thickBot="1" x14ac:dyDescent="0.35">
      <c r="C41" s="36" t="s">
        <v>239</v>
      </c>
      <c r="D41" s="25">
        <f t="shared" si="68"/>
        <v>3</v>
      </c>
      <c r="E41" s="25">
        <f t="shared" si="69"/>
        <v>1</v>
      </c>
      <c r="F41" s="25">
        <f t="shared" si="70"/>
        <v>3</v>
      </c>
      <c r="G41" s="25">
        <f t="shared" si="71"/>
        <v>2</v>
      </c>
      <c r="H41" s="25">
        <f t="shared" si="72"/>
        <v>2</v>
      </c>
      <c r="I41" s="25">
        <f t="shared" si="73"/>
        <v>4</v>
      </c>
      <c r="J41" s="25">
        <f t="shared" si="74"/>
        <v>5</v>
      </c>
      <c r="K41" s="25">
        <f t="shared" si="75"/>
        <v>6</v>
      </c>
    </row>
    <row r="42" spans="1:32" ht="14" thickBot="1" x14ac:dyDescent="0.35">
      <c r="C42" s="36" t="s">
        <v>240</v>
      </c>
      <c r="D42" s="25">
        <f t="shared" si="68"/>
        <v>6</v>
      </c>
      <c r="E42" s="25">
        <f t="shared" si="69"/>
        <v>8</v>
      </c>
      <c r="F42" s="25">
        <f t="shared" si="70"/>
        <v>5</v>
      </c>
      <c r="G42" s="25">
        <f t="shared" si="71"/>
        <v>5</v>
      </c>
      <c r="H42" s="25">
        <f t="shared" si="72"/>
        <v>9</v>
      </c>
      <c r="I42" s="25">
        <f t="shared" si="73"/>
        <v>13</v>
      </c>
      <c r="J42" s="25">
        <f t="shared" si="74"/>
        <v>7</v>
      </c>
      <c r="K42" s="25">
        <f t="shared" si="75"/>
        <v>6</v>
      </c>
    </row>
    <row r="43" spans="1:32" ht="14" thickBot="1" x14ac:dyDescent="0.35">
      <c r="C43" s="36" t="s">
        <v>241</v>
      </c>
      <c r="D43" s="25"/>
      <c r="E43" s="25"/>
      <c r="F43" s="25"/>
      <c r="G43" s="25"/>
      <c r="H43" s="25"/>
      <c r="I43" s="25"/>
      <c r="J43" s="25"/>
      <c r="K43" s="25"/>
    </row>
    <row r="44" spans="1:32" ht="14" thickBot="1" x14ac:dyDescent="0.35">
      <c r="C44" s="36" t="s">
        <v>119</v>
      </c>
      <c r="D44" s="25">
        <f>SUM(D12:G12)</f>
        <v>40</v>
      </c>
      <c r="E44" s="25">
        <f>SUM(H12:K12)</f>
        <v>37</v>
      </c>
      <c r="F44" s="25">
        <f>SUM(L12:O12)</f>
        <v>80</v>
      </c>
      <c r="G44" s="25">
        <f>SUM(P12:S12)</f>
        <v>105</v>
      </c>
      <c r="H44" s="25">
        <f>SUM(T12:W12)</f>
        <v>92</v>
      </c>
      <c r="I44" s="25">
        <f>SUM(X12:AA12)</f>
        <v>112</v>
      </c>
      <c r="J44" s="25">
        <f>SUM(AB12:AE12)</f>
        <v>138</v>
      </c>
      <c r="K44" s="25">
        <f>SUM(AF12:AI12)</f>
        <v>157</v>
      </c>
    </row>
    <row r="45" spans="1:32" ht="14" thickBot="1" x14ac:dyDescent="0.35">
      <c r="C45" s="36" t="s">
        <v>237</v>
      </c>
      <c r="D45" s="25">
        <f t="shared" ref="D45:D48" si="76">SUM(D13:G13)</f>
        <v>33</v>
      </c>
      <c r="E45" s="25">
        <f t="shared" ref="E45:E48" si="77">SUM(H13:K13)</f>
        <v>24</v>
      </c>
      <c r="F45" s="25">
        <f t="shared" ref="F45:F48" si="78">SUM(L13:O13)</f>
        <v>60</v>
      </c>
      <c r="G45" s="25">
        <f t="shared" ref="G45:G48" si="79">SUM(P13:S13)</f>
        <v>79</v>
      </c>
      <c r="H45" s="25">
        <f t="shared" ref="H45:H48" si="80">SUM(T13:W13)</f>
        <v>75</v>
      </c>
      <c r="I45" s="25">
        <f t="shared" ref="I45:I48" si="81">SUM(X13:AA13)</f>
        <v>92</v>
      </c>
      <c r="J45" s="25">
        <f t="shared" ref="J45:J48" si="82">SUM(AB13:AE13)</f>
        <v>116</v>
      </c>
      <c r="K45" s="25">
        <f t="shared" ref="K45:K48" si="83">SUM(AF13:AI13)</f>
        <v>130</v>
      </c>
    </row>
    <row r="46" spans="1:32" ht="14" thickBot="1" x14ac:dyDescent="0.35">
      <c r="C46" s="36" t="s">
        <v>238</v>
      </c>
      <c r="D46" s="25">
        <f t="shared" si="76"/>
        <v>4</v>
      </c>
      <c r="E46" s="25">
        <f t="shared" si="77"/>
        <v>10</v>
      </c>
      <c r="F46" s="25">
        <f t="shared" si="78"/>
        <v>18</v>
      </c>
      <c r="G46" s="25">
        <f t="shared" si="79"/>
        <v>18</v>
      </c>
      <c r="H46" s="25">
        <f t="shared" si="80"/>
        <v>11</v>
      </c>
      <c r="I46" s="25">
        <f t="shared" si="81"/>
        <v>9</v>
      </c>
      <c r="J46" s="25">
        <f t="shared" si="82"/>
        <v>14</v>
      </c>
      <c r="K46" s="25">
        <f t="shared" si="83"/>
        <v>14</v>
      </c>
    </row>
    <row r="47" spans="1:32" ht="14" thickBot="1" x14ac:dyDescent="0.35">
      <c r="C47" s="36" t="s">
        <v>239</v>
      </c>
      <c r="D47" s="25">
        <f t="shared" si="76"/>
        <v>0</v>
      </c>
      <c r="E47" s="25">
        <f t="shared" si="77"/>
        <v>0</v>
      </c>
      <c r="F47" s="25">
        <f t="shared" si="78"/>
        <v>1</v>
      </c>
      <c r="G47" s="25">
        <f t="shared" si="79"/>
        <v>3</v>
      </c>
      <c r="H47" s="25">
        <f t="shared" si="80"/>
        <v>1</v>
      </c>
      <c r="I47" s="25">
        <f t="shared" si="81"/>
        <v>4</v>
      </c>
      <c r="J47" s="25">
        <f t="shared" si="82"/>
        <v>1</v>
      </c>
      <c r="K47" s="25">
        <f t="shared" si="83"/>
        <v>6</v>
      </c>
    </row>
    <row r="48" spans="1:32" ht="14" thickBot="1" x14ac:dyDescent="0.35">
      <c r="C48" s="36" t="s">
        <v>240</v>
      </c>
      <c r="D48" s="25">
        <f t="shared" si="76"/>
        <v>3</v>
      </c>
      <c r="E48" s="25">
        <f t="shared" si="77"/>
        <v>3</v>
      </c>
      <c r="F48" s="25">
        <f t="shared" si="78"/>
        <v>1</v>
      </c>
      <c r="G48" s="25">
        <f t="shared" si="79"/>
        <v>5</v>
      </c>
      <c r="H48" s="25">
        <f t="shared" si="80"/>
        <v>5</v>
      </c>
      <c r="I48" s="25">
        <f t="shared" si="81"/>
        <v>5</v>
      </c>
      <c r="J48" s="25">
        <f t="shared" si="82"/>
        <v>7</v>
      </c>
      <c r="K48" s="25">
        <f t="shared" si="83"/>
        <v>7</v>
      </c>
    </row>
    <row r="49" spans="3:11" ht="14" thickBot="1" x14ac:dyDescent="0.35">
      <c r="C49" s="37" t="s">
        <v>128</v>
      </c>
      <c r="D49" s="39">
        <f>SUM(D17:G17)</f>
        <v>128</v>
      </c>
      <c r="E49" s="39">
        <f>SUM(H17:K17)</f>
        <v>138</v>
      </c>
      <c r="F49" s="39">
        <f>SUM(L17:O17)</f>
        <v>171</v>
      </c>
      <c r="G49" s="39">
        <f>SUM(P17:S17)</f>
        <v>276</v>
      </c>
      <c r="H49" s="39">
        <f>SUM(T17:W17)</f>
        <v>264</v>
      </c>
      <c r="I49" s="39">
        <f>SUM(X17:AA17)</f>
        <v>320</v>
      </c>
      <c r="J49" s="39">
        <f>SUM(AB17:AE17)</f>
        <v>419</v>
      </c>
      <c r="K49" s="39">
        <f>SUM(AF17:AI17)</f>
        <v>430</v>
      </c>
    </row>
    <row r="52" spans="3:11" ht="27" x14ac:dyDescent="0.3">
      <c r="C52" s="14"/>
      <c r="D52" s="23" t="s">
        <v>207</v>
      </c>
      <c r="E52" s="23" t="s">
        <v>208</v>
      </c>
      <c r="F52" s="23" t="s">
        <v>209</v>
      </c>
      <c r="G52" s="23" t="s">
        <v>210</v>
      </c>
      <c r="H52" s="23" t="s">
        <v>211</v>
      </c>
      <c r="I52" s="23" t="s">
        <v>257</v>
      </c>
      <c r="J52" s="23" t="s">
        <v>272</v>
      </c>
    </row>
    <row r="53" spans="3:11" ht="14" thickBot="1" x14ac:dyDescent="0.35">
      <c r="C53" s="36" t="s">
        <v>236</v>
      </c>
      <c r="D53" s="14"/>
      <c r="E53" s="14"/>
      <c r="F53" s="14"/>
      <c r="G53" s="14"/>
      <c r="H53" s="14"/>
      <c r="I53" s="14"/>
      <c r="J53" s="14"/>
    </row>
    <row r="54" spans="3:11" ht="14" thickBot="1" x14ac:dyDescent="0.35">
      <c r="C54" s="36" t="s">
        <v>119</v>
      </c>
      <c r="D54" s="49">
        <f t="shared" ref="D54:I58" si="84">+IF(D38&gt;0,(E38-D38)/D38,"-")</f>
        <v>0.14772727272727273</v>
      </c>
      <c r="E54" s="49">
        <f t="shared" si="84"/>
        <v>-9.9009900990099015E-2</v>
      </c>
      <c r="F54" s="49">
        <f t="shared" si="84"/>
        <v>0.87912087912087911</v>
      </c>
      <c r="G54" s="49">
        <f t="shared" si="84"/>
        <v>1.7543859649122806E-2</v>
      </c>
      <c r="H54" s="49">
        <f t="shared" si="84"/>
        <v>0.19540229885057472</v>
      </c>
      <c r="I54" s="49">
        <f t="shared" si="84"/>
        <v>0.35096153846153844</v>
      </c>
      <c r="J54" s="49">
        <f t="shared" ref="J54" si="85">+IF(J38&gt;0,(K38-J38)/J38,"-")</f>
        <v>-2.8469750889679714E-2</v>
      </c>
    </row>
    <row r="55" spans="3:11" ht="14" thickBot="1" x14ac:dyDescent="0.35">
      <c r="C55" s="36" t="s">
        <v>237</v>
      </c>
      <c r="D55" s="49">
        <f t="shared" si="84"/>
        <v>0.20967741935483872</v>
      </c>
      <c r="E55" s="49">
        <f t="shared" si="84"/>
        <v>-0.18666666666666668</v>
      </c>
      <c r="F55" s="49">
        <f t="shared" si="84"/>
        <v>1.1967213114754098</v>
      </c>
      <c r="G55" s="49">
        <f t="shared" si="84"/>
        <v>9.7014925373134331E-2</v>
      </c>
      <c r="H55" s="49">
        <f t="shared" si="84"/>
        <v>0.19047619047619047</v>
      </c>
      <c r="I55" s="49">
        <f t="shared" si="84"/>
        <v>0.48</v>
      </c>
      <c r="J55" s="49">
        <f t="shared" ref="J55" si="86">+IF(J39&gt;0,(K39-J39)/J39,"-")</f>
        <v>-6.1776061776061778E-2</v>
      </c>
    </row>
    <row r="56" spans="3:11" ht="14" thickBot="1" x14ac:dyDescent="0.35">
      <c r="C56" s="36" t="s">
        <v>238</v>
      </c>
      <c r="D56" s="49">
        <f t="shared" si="84"/>
        <v>0</v>
      </c>
      <c r="E56" s="49">
        <f t="shared" si="84"/>
        <v>0.29411764705882354</v>
      </c>
      <c r="F56" s="49">
        <f t="shared" si="84"/>
        <v>0.36363636363636365</v>
      </c>
      <c r="G56" s="49">
        <f t="shared" si="84"/>
        <v>-0.46666666666666667</v>
      </c>
      <c r="H56" s="49">
        <f t="shared" si="84"/>
        <v>-6.25E-2</v>
      </c>
      <c r="I56" s="49">
        <f t="shared" si="84"/>
        <v>-0.33333333333333331</v>
      </c>
      <c r="J56" s="49">
        <f t="shared" ref="J56" si="87">+IF(J40&gt;0,(K40-J40)/J40,"-")</f>
        <v>0.8</v>
      </c>
    </row>
    <row r="57" spans="3:11" ht="14" thickBot="1" x14ac:dyDescent="0.35">
      <c r="C57" s="36" t="s">
        <v>239</v>
      </c>
      <c r="D57" s="49">
        <f t="shared" si="84"/>
        <v>-0.66666666666666663</v>
      </c>
      <c r="E57" s="49">
        <f t="shared" si="84"/>
        <v>2</v>
      </c>
      <c r="F57" s="49">
        <f t="shared" si="84"/>
        <v>-0.33333333333333331</v>
      </c>
      <c r="G57" s="49">
        <f t="shared" si="84"/>
        <v>0</v>
      </c>
      <c r="H57" s="49">
        <f t="shared" si="84"/>
        <v>1</v>
      </c>
      <c r="I57" s="49">
        <f t="shared" si="84"/>
        <v>0.25</v>
      </c>
      <c r="J57" s="49">
        <f t="shared" ref="J57" si="88">+IF(J41&gt;0,(K41-J41)/J41,"-")</f>
        <v>0.2</v>
      </c>
    </row>
    <row r="58" spans="3:11" ht="14" thickBot="1" x14ac:dyDescent="0.35">
      <c r="C58" s="36" t="s">
        <v>240</v>
      </c>
      <c r="D58" s="49">
        <f t="shared" si="84"/>
        <v>0.33333333333333331</v>
      </c>
      <c r="E58" s="49">
        <f t="shared" si="84"/>
        <v>-0.375</v>
      </c>
      <c r="F58" s="49">
        <f t="shared" si="84"/>
        <v>0</v>
      </c>
      <c r="G58" s="49">
        <f t="shared" si="84"/>
        <v>0.8</v>
      </c>
      <c r="H58" s="49">
        <f t="shared" si="84"/>
        <v>0.44444444444444442</v>
      </c>
      <c r="I58" s="49">
        <f t="shared" si="84"/>
        <v>-0.46153846153846156</v>
      </c>
      <c r="J58" s="49">
        <f t="shared" ref="J58" si="89">+IF(J42&gt;0,(K42-J42)/J42,"-")</f>
        <v>-0.14285714285714285</v>
      </c>
    </row>
    <row r="59" spans="3:11" ht="14" thickBot="1" x14ac:dyDescent="0.35">
      <c r="C59" s="36" t="s">
        <v>241</v>
      </c>
      <c r="D59" s="49"/>
      <c r="E59" s="49"/>
      <c r="F59" s="49"/>
      <c r="G59" s="49" t="str">
        <f t="shared" ref="G59:I65" si="90">+IF(G43&gt;0,(H43-G43)/G43,"-")</f>
        <v>-</v>
      </c>
      <c r="H59" s="49" t="str">
        <f t="shared" si="90"/>
        <v>-</v>
      </c>
      <c r="I59" s="49" t="str">
        <f t="shared" si="90"/>
        <v>-</v>
      </c>
      <c r="J59" s="49" t="str">
        <f t="shared" ref="J59" si="91">+IF(J43&gt;0,(K43-J43)/J43,"-")</f>
        <v>-</v>
      </c>
    </row>
    <row r="60" spans="3:11" ht="14" thickBot="1" x14ac:dyDescent="0.35">
      <c r="C60" s="36" t="s">
        <v>119</v>
      </c>
      <c r="D60" s="49">
        <f t="shared" ref="D60:F62" si="92">+IF(D44&gt;0,(E44-D44)/D44,"-")</f>
        <v>-7.4999999999999997E-2</v>
      </c>
      <c r="E60" s="49">
        <f t="shared" si="92"/>
        <v>1.1621621621621621</v>
      </c>
      <c r="F60" s="49">
        <f t="shared" si="92"/>
        <v>0.3125</v>
      </c>
      <c r="G60" s="49">
        <f t="shared" si="90"/>
        <v>-0.12380952380952381</v>
      </c>
      <c r="H60" s="49">
        <f t="shared" si="90"/>
        <v>0.21739130434782608</v>
      </c>
      <c r="I60" s="49">
        <f t="shared" si="90"/>
        <v>0.23214285714285715</v>
      </c>
      <c r="J60" s="49">
        <f t="shared" ref="J60" si="93">+IF(J44&gt;0,(K44-J44)/J44,"-")</f>
        <v>0.13768115942028986</v>
      </c>
    </row>
    <row r="61" spans="3:11" ht="14" thickBot="1" x14ac:dyDescent="0.35">
      <c r="C61" s="36" t="s">
        <v>237</v>
      </c>
      <c r="D61" s="49">
        <f t="shared" si="92"/>
        <v>-0.27272727272727271</v>
      </c>
      <c r="E61" s="49">
        <f t="shared" si="92"/>
        <v>1.5</v>
      </c>
      <c r="F61" s="49">
        <f t="shared" si="92"/>
        <v>0.31666666666666665</v>
      </c>
      <c r="G61" s="49">
        <f t="shared" si="90"/>
        <v>-5.0632911392405063E-2</v>
      </c>
      <c r="H61" s="49">
        <f t="shared" si="90"/>
        <v>0.22666666666666666</v>
      </c>
      <c r="I61" s="49">
        <f t="shared" si="90"/>
        <v>0.2608695652173913</v>
      </c>
      <c r="J61" s="49">
        <f t="shared" ref="J61" si="94">+IF(J45&gt;0,(K45-J45)/J45,"-")</f>
        <v>0.1206896551724138</v>
      </c>
    </row>
    <row r="62" spans="3:11" ht="14" thickBot="1" x14ac:dyDescent="0.35">
      <c r="C62" s="36" t="s">
        <v>238</v>
      </c>
      <c r="D62" s="49">
        <f t="shared" si="92"/>
        <v>1.5</v>
      </c>
      <c r="E62" s="49">
        <f t="shared" si="92"/>
        <v>0.8</v>
      </c>
      <c r="F62" s="49">
        <f t="shared" si="92"/>
        <v>0</v>
      </c>
      <c r="G62" s="49">
        <f t="shared" si="90"/>
        <v>-0.3888888888888889</v>
      </c>
      <c r="H62" s="49">
        <f t="shared" si="90"/>
        <v>-0.18181818181818182</v>
      </c>
      <c r="I62" s="49">
        <f t="shared" si="90"/>
        <v>0.55555555555555558</v>
      </c>
      <c r="J62" s="49">
        <f t="shared" ref="J62" si="95">+IF(J46&gt;0,(K46-J46)/J46,"-")</f>
        <v>0</v>
      </c>
    </row>
    <row r="63" spans="3:11" ht="14" thickBot="1" x14ac:dyDescent="0.35">
      <c r="C63" s="36" t="s">
        <v>239</v>
      </c>
      <c r="D63" s="49" t="str">
        <f>+IF(D47&gt;0,(E47-D47)/D47,"-")</f>
        <v>-</v>
      </c>
      <c r="E63" s="49"/>
      <c r="F63" s="49">
        <f>+IF(F47&gt;0,(G47-F47)/F47,"-")</f>
        <v>2</v>
      </c>
      <c r="G63" s="49">
        <f t="shared" si="90"/>
        <v>-0.66666666666666663</v>
      </c>
      <c r="H63" s="49">
        <f t="shared" si="90"/>
        <v>3</v>
      </c>
      <c r="I63" s="49">
        <f t="shared" si="90"/>
        <v>-0.75</v>
      </c>
      <c r="J63" s="49">
        <f t="shared" ref="J63" si="96">+IF(J47&gt;0,(K47-J47)/J47,"-")</f>
        <v>5</v>
      </c>
    </row>
    <row r="64" spans="3:11" ht="14" thickBot="1" x14ac:dyDescent="0.35">
      <c r="C64" s="36" t="s">
        <v>240</v>
      </c>
      <c r="D64" s="49">
        <f>+IF(D48&gt;0,(E48-D48)/D48,"-")</f>
        <v>0</v>
      </c>
      <c r="E64" s="49">
        <f>+IF(E48&gt;0,(F48-E48)/E48,"-")</f>
        <v>-0.66666666666666663</v>
      </c>
      <c r="F64" s="49">
        <f>+IF(F48&gt;0,(G48-F48)/F48,"-")</f>
        <v>4</v>
      </c>
      <c r="G64" s="49">
        <f t="shared" si="90"/>
        <v>0</v>
      </c>
      <c r="H64" s="49">
        <f t="shared" si="90"/>
        <v>0</v>
      </c>
      <c r="I64" s="49">
        <f t="shared" si="90"/>
        <v>0.4</v>
      </c>
      <c r="J64" s="49">
        <f t="shared" ref="J64" si="97">+IF(J48&gt;0,(K48-J48)/J48,"-")</f>
        <v>0</v>
      </c>
    </row>
    <row r="65" spans="3:10" ht="14" thickBot="1" x14ac:dyDescent="0.35">
      <c r="C65" s="37" t="s">
        <v>128</v>
      </c>
      <c r="D65" s="42">
        <f>+IF(D49&gt;0,(E49-D49)/D49,"-")</f>
        <v>7.8125E-2</v>
      </c>
      <c r="E65" s="42">
        <f>+IF(E49&gt;0,(F49-E49)/E49,"-")</f>
        <v>0.2391304347826087</v>
      </c>
      <c r="F65" s="42">
        <f>+IF(F49&gt;0,(G49-F49)/F49,"-")</f>
        <v>0.61403508771929827</v>
      </c>
      <c r="G65" s="42">
        <f t="shared" si="90"/>
        <v>-4.3478260869565216E-2</v>
      </c>
      <c r="H65" s="42">
        <f t="shared" si="90"/>
        <v>0.21212121212121213</v>
      </c>
      <c r="I65" s="42">
        <f t="shared" si="90"/>
        <v>0.30937500000000001</v>
      </c>
      <c r="J65" s="42">
        <f t="shared" ref="J65" si="98">+IF(J49&gt;0,(K49-J49)/J49,"-")</f>
        <v>2.6252983293556086E-2</v>
      </c>
    </row>
  </sheetData>
  <phoneticPr fontId="33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344AE-EA62-4862-9E14-7B66CD7CE640}">
  <dimension ref="B1:N164"/>
  <sheetViews>
    <sheetView topLeftCell="A81" zoomScale="112" zoomScaleNormal="112" workbookViewId="0"/>
  </sheetViews>
  <sheetFormatPr baseColWidth="10" defaultColWidth="11.453125" defaultRowHeight="13.5" x14ac:dyDescent="0.25"/>
  <cols>
    <col min="1" max="1" width="4" style="5" customWidth="1"/>
    <col min="2" max="2" width="14.7265625" style="5" customWidth="1"/>
    <col min="3" max="3" width="17.1796875" style="5" customWidth="1"/>
    <col min="4" max="4" width="16.7265625" style="5" customWidth="1"/>
    <col min="5" max="5" width="16.54296875" style="5" customWidth="1"/>
    <col min="6" max="6" width="19.1796875" style="5" customWidth="1"/>
    <col min="7" max="8" width="16.7265625" style="5" customWidth="1"/>
    <col min="9" max="9" width="18.1796875" style="5" customWidth="1"/>
    <col min="10" max="10" width="19.54296875" style="5" customWidth="1"/>
    <col min="11" max="12" width="16.7265625" style="5" customWidth="1"/>
    <col min="13" max="16" width="14.7265625" style="5" customWidth="1"/>
    <col min="17" max="17" width="23.1796875" style="5" customWidth="1"/>
    <col min="18" max="20" width="16.7265625" style="5" customWidth="1"/>
    <col min="21" max="16384" width="11.453125" style="5"/>
  </cols>
  <sheetData>
    <row r="1" spans="2:12" x14ac:dyDescent="0.25">
      <c r="K1" s="6"/>
    </row>
    <row r="2" spans="2:12" ht="36" customHeight="1" x14ac:dyDescent="0.25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3">
      <c r="B3" s="10"/>
      <c r="C3" s="11"/>
      <c r="D3" s="11"/>
      <c r="E3" s="11"/>
      <c r="F3" s="11"/>
      <c r="G3" s="11"/>
      <c r="H3" s="11"/>
      <c r="I3" s="11"/>
    </row>
    <row r="4" spans="2:12" ht="15" x14ac:dyDescent="0.3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5"/>
    <row r="6" spans="2:12" ht="70" customHeight="1" x14ac:dyDescent="0.25">
      <c r="B6" s="22"/>
      <c r="C6" s="23" t="s">
        <v>12</v>
      </c>
      <c r="D6" s="23" t="s">
        <v>13</v>
      </c>
      <c r="E6" s="23" t="s">
        <v>14</v>
      </c>
      <c r="F6" s="23" t="s">
        <v>15</v>
      </c>
      <c r="G6" s="23" t="s">
        <v>16</v>
      </c>
      <c r="H6" s="23" t="s">
        <v>17</v>
      </c>
      <c r="I6" s="23" t="s">
        <v>18</v>
      </c>
      <c r="J6" s="23" t="s">
        <v>19</v>
      </c>
      <c r="K6" s="23" t="s">
        <v>20</v>
      </c>
      <c r="L6" s="23" t="s">
        <v>21</v>
      </c>
    </row>
    <row r="7" spans="2:12" ht="14" thickBot="1" x14ac:dyDescent="0.3">
      <c r="B7" s="24" t="s">
        <v>22</v>
      </c>
      <c r="C7" s="25">
        <v>44</v>
      </c>
      <c r="D7" s="25">
        <v>23182</v>
      </c>
      <c r="E7" s="25">
        <v>14335</v>
      </c>
      <c r="F7" s="25">
        <v>1989</v>
      </c>
      <c r="G7" s="25">
        <v>1090</v>
      </c>
      <c r="H7" s="26">
        <v>7.3170731707317069E-2</v>
      </c>
      <c r="I7" s="26">
        <v>-4.1000000000000002E-2</v>
      </c>
      <c r="J7" s="26">
        <v>-0.10249186075632356</v>
      </c>
      <c r="K7" s="26">
        <v>-0.28799999999999998</v>
      </c>
      <c r="L7" s="26">
        <v>-0.33979406420351305</v>
      </c>
    </row>
    <row r="8" spans="2:12" ht="14" thickBot="1" x14ac:dyDescent="0.3">
      <c r="B8" s="27" t="s">
        <v>23</v>
      </c>
      <c r="C8" s="28">
        <v>55</v>
      </c>
      <c r="D8" s="28">
        <v>21346</v>
      </c>
      <c r="E8" s="28">
        <v>13060</v>
      </c>
      <c r="F8" s="28">
        <v>1687</v>
      </c>
      <c r="G8" s="28">
        <v>994</v>
      </c>
      <c r="H8" s="29">
        <v>0.83333333333333337</v>
      </c>
      <c r="I8" s="29">
        <v>-5.6000000000000001E-2</v>
      </c>
      <c r="J8" s="29">
        <v>-9.8439872980809057E-2</v>
      </c>
      <c r="K8" s="29">
        <v>-0.28799999999999998</v>
      </c>
      <c r="L8" s="29">
        <v>-0.32928475033738192</v>
      </c>
    </row>
    <row r="9" spans="2:12" ht="14" thickBot="1" x14ac:dyDescent="0.3">
      <c r="B9" s="30" t="s">
        <v>24</v>
      </c>
      <c r="C9" s="28">
        <v>37</v>
      </c>
      <c r="D9" s="28">
        <v>15348</v>
      </c>
      <c r="E9" s="28">
        <v>9521</v>
      </c>
      <c r="F9" s="28">
        <v>1238</v>
      </c>
      <c r="G9" s="28">
        <v>669</v>
      </c>
      <c r="H9" s="29">
        <v>0.48</v>
      </c>
      <c r="I9" s="29">
        <v>-5.8000000000000003E-2</v>
      </c>
      <c r="J9" s="29">
        <v>-7.8493999225706546E-2</v>
      </c>
      <c r="K9" s="29">
        <v>-0.20899999999999999</v>
      </c>
      <c r="L9" s="29">
        <v>-0.30959752321981426</v>
      </c>
    </row>
    <row r="10" spans="2:12" ht="14" thickBot="1" x14ac:dyDescent="0.3">
      <c r="B10" s="31" t="s">
        <v>25</v>
      </c>
      <c r="C10" s="52">
        <v>53</v>
      </c>
      <c r="D10" s="32">
        <v>20757</v>
      </c>
      <c r="E10" s="32">
        <v>13331</v>
      </c>
      <c r="F10" s="32">
        <v>1627</v>
      </c>
      <c r="G10" s="32">
        <v>917</v>
      </c>
      <c r="H10" s="33">
        <v>0.1276595744680851</v>
      </c>
      <c r="I10" s="33">
        <v>-0.08</v>
      </c>
      <c r="J10" s="33">
        <v>-9.9317613674751712E-2</v>
      </c>
      <c r="K10" s="33">
        <v>-0.21199999999999999</v>
      </c>
      <c r="L10" s="33">
        <v>-0.26048387096774195</v>
      </c>
    </row>
    <row r="11" spans="2:12" ht="14" thickBot="1" x14ac:dyDescent="0.3">
      <c r="B11" s="24" t="s">
        <v>26</v>
      </c>
      <c r="C11" s="25">
        <v>34</v>
      </c>
      <c r="D11" s="25">
        <v>18923</v>
      </c>
      <c r="E11" s="25">
        <v>11808</v>
      </c>
      <c r="F11" s="25">
        <v>1398</v>
      </c>
      <c r="G11" s="25">
        <v>802</v>
      </c>
      <c r="H11" s="26">
        <f>+(C11-C7)/C7</f>
        <v>-0.22727272727272727</v>
      </c>
      <c r="I11" s="26">
        <f>+(D11-D7)/D7</f>
        <v>-0.18372012768527304</v>
      </c>
      <c r="J11" s="26">
        <f>+(E11-E7)/E7</f>
        <v>-0.17628182769445414</v>
      </c>
      <c r="K11" s="26">
        <f>+(F11-F7)/F7</f>
        <v>-0.2971342383107089</v>
      </c>
      <c r="L11" s="26">
        <f>+(G11-G7)/G7</f>
        <v>-0.26422018348623855</v>
      </c>
    </row>
    <row r="12" spans="2:12" ht="14" thickBot="1" x14ac:dyDescent="0.3">
      <c r="B12" s="27" t="s">
        <v>27</v>
      </c>
      <c r="C12" s="28">
        <v>56</v>
      </c>
      <c r="D12" s="28">
        <v>21079</v>
      </c>
      <c r="E12" s="28">
        <v>13254</v>
      </c>
      <c r="F12" s="28">
        <v>1703</v>
      </c>
      <c r="G12" s="28">
        <v>849</v>
      </c>
      <c r="H12" s="29">
        <f t="shared" ref="H12:L27" si="0">+(C12-C8)/C8</f>
        <v>1.8181818181818181E-2</v>
      </c>
      <c r="I12" s="29">
        <f t="shared" si="0"/>
        <v>-1.2508198257284737E-2</v>
      </c>
      <c r="J12" s="29">
        <f t="shared" si="0"/>
        <v>1.4854517611026033E-2</v>
      </c>
      <c r="K12" s="29">
        <f t="shared" si="0"/>
        <v>9.4842916419679898E-3</v>
      </c>
      <c r="L12" s="29">
        <f t="shared" si="0"/>
        <v>-0.14587525150905434</v>
      </c>
    </row>
    <row r="13" spans="2:12" ht="14" thickBot="1" x14ac:dyDescent="0.3">
      <c r="B13" s="30" t="s">
        <v>28</v>
      </c>
      <c r="C13" s="28">
        <v>42</v>
      </c>
      <c r="D13" s="28">
        <v>14945</v>
      </c>
      <c r="E13" s="28">
        <v>9615</v>
      </c>
      <c r="F13" s="28">
        <v>1229</v>
      </c>
      <c r="G13" s="28">
        <v>599</v>
      </c>
      <c r="H13" s="29">
        <f t="shared" si="0"/>
        <v>0.13513513513513514</v>
      </c>
      <c r="I13" s="29">
        <f t="shared" si="0"/>
        <v>-2.6257492832942403E-2</v>
      </c>
      <c r="J13" s="29">
        <f t="shared" si="0"/>
        <v>9.8729125091902119E-3</v>
      </c>
      <c r="K13" s="29">
        <f t="shared" si="0"/>
        <v>-7.2697899838449114E-3</v>
      </c>
      <c r="L13" s="29">
        <f t="shared" si="0"/>
        <v>-0.10463378176382661</v>
      </c>
    </row>
    <row r="14" spans="2:12" ht="14" thickBot="1" x14ac:dyDescent="0.3">
      <c r="B14" s="31" t="s">
        <v>29</v>
      </c>
      <c r="C14" s="32">
        <v>59</v>
      </c>
      <c r="D14" s="32">
        <v>18879</v>
      </c>
      <c r="E14" s="32">
        <v>13300</v>
      </c>
      <c r="F14" s="32">
        <v>1580</v>
      </c>
      <c r="G14" s="32">
        <v>910</v>
      </c>
      <c r="H14" s="33">
        <f t="shared" si="0"/>
        <v>0.11320754716981132</v>
      </c>
      <c r="I14" s="33">
        <f t="shared" si="0"/>
        <v>-9.0475502240208117E-2</v>
      </c>
      <c r="J14" s="33">
        <f t="shared" si="0"/>
        <v>-2.3254069462155876E-3</v>
      </c>
      <c r="K14" s="33">
        <f t="shared" si="0"/>
        <v>-2.8887523048555623E-2</v>
      </c>
      <c r="L14" s="33">
        <f t="shared" si="0"/>
        <v>-7.6335877862595417E-3</v>
      </c>
    </row>
    <row r="15" spans="2:12" ht="14" thickBot="1" x14ac:dyDescent="0.3">
      <c r="B15" s="24" t="s">
        <v>30</v>
      </c>
      <c r="C15" s="25">
        <v>41</v>
      </c>
      <c r="D15" s="25">
        <v>17357</v>
      </c>
      <c r="E15" s="25">
        <v>11992</v>
      </c>
      <c r="F15" s="25">
        <v>1428</v>
      </c>
      <c r="G15" s="25">
        <v>764</v>
      </c>
      <c r="H15" s="26">
        <f t="shared" si="0"/>
        <v>0.20588235294117646</v>
      </c>
      <c r="I15" s="26">
        <f t="shared" si="0"/>
        <v>-8.2756433969243773E-2</v>
      </c>
      <c r="J15" s="26">
        <f t="shared" si="0"/>
        <v>1.5582655826558265E-2</v>
      </c>
      <c r="K15" s="26">
        <f t="shared" si="0"/>
        <v>2.1459227467811159E-2</v>
      </c>
      <c r="L15" s="26">
        <f t="shared" si="0"/>
        <v>-4.738154613466334E-2</v>
      </c>
    </row>
    <row r="16" spans="2:12" ht="14" thickBot="1" x14ac:dyDescent="0.3">
      <c r="B16" s="27" t="s">
        <v>31</v>
      </c>
      <c r="C16" s="28">
        <v>52</v>
      </c>
      <c r="D16" s="28">
        <v>18240</v>
      </c>
      <c r="E16" s="28">
        <v>12180</v>
      </c>
      <c r="F16" s="28">
        <v>1473</v>
      </c>
      <c r="G16" s="28">
        <v>783</v>
      </c>
      <c r="H16" s="29">
        <f t="shared" si="0"/>
        <v>-7.1428571428571425E-2</v>
      </c>
      <c r="I16" s="29">
        <f t="shared" si="0"/>
        <v>-0.1346838085298164</v>
      </c>
      <c r="J16" s="29">
        <f t="shared" si="0"/>
        <v>-8.1032141240380259E-2</v>
      </c>
      <c r="K16" s="29">
        <f t="shared" si="0"/>
        <v>-0.13505578391074574</v>
      </c>
      <c r="L16" s="29">
        <f t="shared" si="0"/>
        <v>-7.7738515901060068E-2</v>
      </c>
    </row>
    <row r="17" spans="2:12" ht="14" thickBot="1" x14ac:dyDescent="0.3">
      <c r="B17" s="30" t="s">
        <v>32</v>
      </c>
      <c r="C17" s="28">
        <v>29</v>
      </c>
      <c r="D17" s="28">
        <v>14206</v>
      </c>
      <c r="E17" s="28">
        <v>9652</v>
      </c>
      <c r="F17" s="28">
        <v>1133</v>
      </c>
      <c r="G17" s="28">
        <v>564</v>
      </c>
      <c r="H17" s="29">
        <f t="shared" si="0"/>
        <v>-0.30952380952380953</v>
      </c>
      <c r="I17" s="29">
        <f t="shared" si="0"/>
        <v>-4.9447975911676142E-2</v>
      </c>
      <c r="J17" s="29">
        <f t="shared" si="0"/>
        <v>3.8481539261570464E-3</v>
      </c>
      <c r="K17" s="29">
        <f t="shared" si="0"/>
        <v>-7.8112286411716844E-2</v>
      </c>
      <c r="L17" s="29">
        <f t="shared" si="0"/>
        <v>-5.8430717863105178E-2</v>
      </c>
    </row>
    <row r="18" spans="2:12" ht="14" thickBot="1" x14ac:dyDescent="0.3">
      <c r="B18" s="31" t="s">
        <v>33</v>
      </c>
      <c r="C18" s="32">
        <v>42</v>
      </c>
      <c r="D18" s="32">
        <v>18581</v>
      </c>
      <c r="E18" s="32">
        <v>13743</v>
      </c>
      <c r="F18" s="32">
        <v>1487</v>
      </c>
      <c r="G18" s="32">
        <v>836</v>
      </c>
      <c r="H18" s="33">
        <f t="shared" si="0"/>
        <v>-0.28813559322033899</v>
      </c>
      <c r="I18" s="33">
        <f t="shared" si="0"/>
        <v>-1.5784734360930135E-2</v>
      </c>
      <c r="J18" s="33">
        <f t="shared" si="0"/>
        <v>3.3308270676691731E-2</v>
      </c>
      <c r="K18" s="33">
        <f t="shared" si="0"/>
        <v>-5.8860759493670887E-2</v>
      </c>
      <c r="L18" s="33">
        <f t="shared" si="0"/>
        <v>-8.1318681318681321E-2</v>
      </c>
    </row>
    <row r="19" spans="2:12" ht="14" thickBot="1" x14ac:dyDescent="0.3">
      <c r="B19" s="24" t="s">
        <v>34</v>
      </c>
      <c r="C19" s="25">
        <v>38</v>
      </c>
      <c r="D19" s="25">
        <v>18262</v>
      </c>
      <c r="E19" s="25">
        <v>12558</v>
      </c>
      <c r="F19" s="25">
        <v>1439</v>
      </c>
      <c r="G19" s="25">
        <v>806</v>
      </c>
      <c r="H19" s="26">
        <f>+(C19-C15)/C15</f>
        <v>-7.3170731707317069E-2</v>
      </c>
      <c r="I19" s="26">
        <f t="shared" si="0"/>
        <v>5.2140346834130324E-2</v>
      </c>
      <c r="J19" s="26">
        <f t="shared" si="0"/>
        <v>4.7198132088058703E-2</v>
      </c>
      <c r="K19" s="26">
        <f t="shared" si="0"/>
        <v>7.7030812324929976E-3</v>
      </c>
      <c r="L19" s="26">
        <f t="shared" si="0"/>
        <v>5.4973821989528798E-2</v>
      </c>
    </row>
    <row r="20" spans="2:12" ht="14" thickBot="1" x14ac:dyDescent="0.3">
      <c r="B20" s="27" t="s">
        <v>35</v>
      </c>
      <c r="C20" s="28">
        <v>53</v>
      </c>
      <c r="D20" s="28">
        <v>19191</v>
      </c>
      <c r="E20" s="28">
        <v>12883</v>
      </c>
      <c r="F20" s="28">
        <v>1393</v>
      </c>
      <c r="G20" s="28">
        <v>742</v>
      </c>
      <c r="H20" s="29">
        <f t="shared" ref="H20:L63" si="1">+(C20-C16)/C16</f>
        <v>1.9230769230769232E-2</v>
      </c>
      <c r="I20" s="29">
        <f t="shared" si="0"/>
        <v>5.2138157894736845E-2</v>
      </c>
      <c r="J20" s="29">
        <f t="shared" si="0"/>
        <v>5.7717569786535305E-2</v>
      </c>
      <c r="K20" s="29">
        <f t="shared" si="0"/>
        <v>-5.4310930074677528E-2</v>
      </c>
      <c r="L20" s="29">
        <f t="shared" si="0"/>
        <v>-5.2362707535121331E-2</v>
      </c>
    </row>
    <row r="21" spans="2:12" ht="14" thickBot="1" x14ac:dyDescent="0.3">
      <c r="B21" s="30" t="s">
        <v>36</v>
      </c>
      <c r="C21" s="28">
        <v>23</v>
      </c>
      <c r="D21" s="28">
        <v>14308</v>
      </c>
      <c r="E21" s="28">
        <v>9632</v>
      </c>
      <c r="F21" s="28">
        <v>1006</v>
      </c>
      <c r="G21" s="28">
        <v>427</v>
      </c>
      <c r="H21" s="29">
        <f t="shared" si="1"/>
        <v>-0.20689655172413793</v>
      </c>
      <c r="I21" s="29">
        <f t="shared" si="0"/>
        <v>7.1800647613684361E-3</v>
      </c>
      <c r="J21" s="29">
        <f t="shared" si="0"/>
        <v>-2.0721094073767096E-3</v>
      </c>
      <c r="K21" s="29">
        <f t="shared" si="0"/>
        <v>-0.11209179170344219</v>
      </c>
      <c r="L21" s="29">
        <f t="shared" si="0"/>
        <v>-0.24290780141843971</v>
      </c>
    </row>
    <row r="22" spans="2:12" ht="14" thickBot="1" x14ac:dyDescent="0.3">
      <c r="B22" s="31" t="s">
        <v>37</v>
      </c>
      <c r="C22" s="32">
        <v>46</v>
      </c>
      <c r="D22" s="32">
        <v>19132</v>
      </c>
      <c r="E22" s="32">
        <v>13547</v>
      </c>
      <c r="F22" s="32">
        <v>1394</v>
      </c>
      <c r="G22" s="32">
        <v>753</v>
      </c>
      <c r="H22" s="33">
        <f t="shared" si="1"/>
        <v>9.5238095238095233E-2</v>
      </c>
      <c r="I22" s="33">
        <f t="shared" si="0"/>
        <v>2.9653947580862171E-2</v>
      </c>
      <c r="J22" s="33">
        <f t="shared" si="0"/>
        <v>-1.4261806010332534E-2</v>
      </c>
      <c r="K22" s="33">
        <f t="shared" si="0"/>
        <v>-6.2542030934767984E-2</v>
      </c>
      <c r="L22" s="33">
        <f t="shared" si="0"/>
        <v>-9.9282296650717708E-2</v>
      </c>
    </row>
    <row r="23" spans="2:12" ht="14" thickBot="1" x14ac:dyDescent="0.3">
      <c r="B23" s="24" t="s">
        <v>38</v>
      </c>
      <c r="C23" s="25">
        <v>47</v>
      </c>
      <c r="D23" s="25">
        <v>18284</v>
      </c>
      <c r="E23" s="25">
        <v>13017</v>
      </c>
      <c r="F23" s="25">
        <v>1338</v>
      </c>
      <c r="G23" s="25">
        <v>658</v>
      </c>
      <c r="H23" s="26">
        <f t="shared" si="1"/>
        <v>0.23684210526315788</v>
      </c>
      <c r="I23" s="26">
        <f t="shared" si="0"/>
        <v>1.2046873288796408E-3</v>
      </c>
      <c r="J23" s="26">
        <f t="shared" si="0"/>
        <v>3.6550406115623504E-2</v>
      </c>
      <c r="K23" s="26">
        <f t="shared" si="0"/>
        <v>-7.0187630298818623E-2</v>
      </c>
      <c r="L23" s="26">
        <f t="shared" si="0"/>
        <v>-0.18362282878411912</v>
      </c>
    </row>
    <row r="24" spans="2:12" ht="14" thickBot="1" x14ac:dyDescent="0.3">
      <c r="B24" s="27" t="s">
        <v>39</v>
      </c>
      <c r="C24" s="28">
        <v>60</v>
      </c>
      <c r="D24" s="28">
        <v>18064</v>
      </c>
      <c r="E24" s="28">
        <v>12275</v>
      </c>
      <c r="F24" s="28">
        <v>1277</v>
      </c>
      <c r="G24" s="28">
        <v>645</v>
      </c>
      <c r="H24" s="29">
        <f t="shared" si="1"/>
        <v>0.13207547169811321</v>
      </c>
      <c r="I24" s="29">
        <f t="shared" si="0"/>
        <v>-5.8725444218644153E-2</v>
      </c>
      <c r="J24" s="29">
        <f t="shared" si="0"/>
        <v>-4.7193976558255066E-2</v>
      </c>
      <c r="K24" s="29">
        <f t="shared" si="0"/>
        <v>-8.3273510409188803E-2</v>
      </c>
      <c r="L24" s="29">
        <f t="shared" si="0"/>
        <v>-0.1307277628032345</v>
      </c>
    </row>
    <row r="25" spans="2:12" ht="14" thickBot="1" x14ac:dyDescent="0.3">
      <c r="B25" s="30" t="s">
        <v>40</v>
      </c>
      <c r="C25" s="28">
        <v>29</v>
      </c>
      <c r="D25" s="28">
        <v>14216</v>
      </c>
      <c r="E25" s="28">
        <v>9493</v>
      </c>
      <c r="F25" s="28">
        <v>1021</v>
      </c>
      <c r="G25" s="28">
        <v>456</v>
      </c>
      <c r="H25" s="29">
        <f t="shared" si="1"/>
        <v>0.2608695652173913</v>
      </c>
      <c r="I25" s="29">
        <f t="shared" si="0"/>
        <v>-6.4299692479731618E-3</v>
      </c>
      <c r="J25" s="29">
        <f t="shared" si="0"/>
        <v>-1.4431063122923589E-2</v>
      </c>
      <c r="K25" s="29">
        <f t="shared" si="0"/>
        <v>1.4910536779324055E-2</v>
      </c>
      <c r="L25" s="29">
        <f t="shared" si="0"/>
        <v>6.7915690866510545E-2</v>
      </c>
    </row>
    <row r="26" spans="2:12" ht="14" thickBot="1" x14ac:dyDescent="0.3">
      <c r="B26" s="31" t="s">
        <v>41</v>
      </c>
      <c r="C26" s="32">
        <v>40</v>
      </c>
      <c r="D26" s="32">
        <v>18287</v>
      </c>
      <c r="E26" s="32">
        <v>13543</v>
      </c>
      <c r="F26" s="32">
        <v>1236</v>
      </c>
      <c r="G26" s="32">
        <v>716</v>
      </c>
      <c r="H26" s="33">
        <f t="shared" si="1"/>
        <v>-0.13043478260869565</v>
      </c>
      <c r="I26" s="33">
        <f t="shared" si="0"/>
        <v>-4.4166840894835878E-2</v>
      </c>
      <c r="J26" s="33">
        <f t="shared" si="0"/>
        <v>-2.9526832509042594E-4</v>
      </c>
      <c r="K26" s="33">
        <f t="shared" si="0"/>
        <v>-0.1133428981348637</v>
      </c>
      <c r="L26" s="33">
        <f t="shared" si="0"/>
        <v>-4.9136786188579015E-2</v>
      </c>
    </row>
    <row r="27" spans="2:12" ht="14" thickBot="1" x14ac:dyDescent="0.3">
      <c r="B27" s="24" t="s">
        <v>42</v>
      </c>
      <c r="C27" s="25">
        <v>45</v>
      </c>
      <c r="D27" s="25">
        <v>18365</v>
      </c>
      <c r="E27" s="25">
        <v>12821</v>
      </c>
      <c r="F27" s="25">
        <v>1284</v>
      </c>
      <c r="G27" s="25">
        <v>655</v>
      </c>
      <c r="H27" s="26">
        <f t="shared" si="1"/>
        <v>-4.2553191489361701E-2</v>
      </c>
      <c r="I27" s="26">
        <f t="shared" si="0"/>
        <v>4.4301028221395752E-3</v>
      </c>
      <c r="J27" s="26">
        <f t="shared" si="0"/>
        <v>-1.5057232849350849E-2</v>
      </c>
      <c r="K27" s="26">
        <f t="shared" si="0"/>
        <v>-4.0358744394618833E-2</v>
      </c>
      <c r="L27" s="26">
        <f t="shared" si="0"/>
        <v>-4.559270516717325E-3</v>
      </c>
    </row>
    <row r="28" spans="2:12" ht="14" thickBot="1" x14ac:dyDescent="0.3">
      <c r="B28" s="27" t="s">
        <v>43</v>
      </c>
      <c r="C28" s="28">
        <v>35</v>
      </c>
      <c r="D28" s="28">
        <v>18032</v>
      </c>
      <c r="E28" s="28">
        <v>12504</v>
      </c>
      <c r="F28" s="28">
        <v>1232</v>
      </c>
      <c r="G28" s="28">
        <v>609</v>
      </c>
      <c r="H28" s="29">
        <f t="shared" si="1"/>
        <v>-0.41666666666666669</v>
      </c>
      <c r="I28" s="29">
        <f t="shared" si="1"/>
        <v>-1.7714791851195749E-3</v>
      </c>
      <c r="J28" s="29">
        <f t="shared" si="1"/>
        <v>1.8655804480651732E-2</v>
      </c>
      <c r="K28" s="29">
        <f t="shared" si="1"/>
        <v>-3.5238841033672669E-2</v>
      </c>
      <c r="L28" s="29">
        <f t="shared" si="1"/>
        <v>-5.5813953488372092E-2</v>
      </c>
    </row>
    <row r="29" spans="2:12" ht="14" thickBot="1" x14ac:dyDescent="0.3">
      <c r="B29" s="30" t="s">
        <v>44</v>
      </c>
      <c r="C29" s="28">
        <v>27</v>
      </c>
      <c r="D29" s="28">
        <v>13768</v>
      </c>
      <c r="E29" s="28">
        <v>9544</v>
      </c>
      <c r="F29" s="28">
        <v>884</v>
      </c>
      <c r="G29" s="28">
        <v>437</v>
      </c>
      <c r="H29" s="29">
        <f t="shared" si="1"/>
        <v>-6.8965517241379309E-2</v>
      </c>
      <c r="I29" s="29">
        <f t="shared" si="1"/>
        <v>-3.1513787281935844E-2</v>
      </c>
      <c r="J29" s="29">
        <f t="shared" si="1"/>
        <v>5.3723796481618038E-3</v>
      </c>
      <c r="K29" s="29">
        <f t="shared" si="1"/>
        <v>-0.13418217433888344</v>
      </c>
      <c r="L29" s="29">
        <f t="shared" si="1"/>
        <v>-4.1666666666666664E-2</v>
      </c>
    </row>
    <row r="30" spans="2:12" ht="14" thickBot="1" x14ac:dyDescent="0.3">
      <c r="B30" s="31" t="s">
        <v>45</v>
      </c>
      <c r="C30" s="32">
        <v>57</v>
      </c>
      <c r="D30" s="32">
        <v>20376</v>
      </c>
      <c r="E30" s="32">
        <v>14461</v>
      </c>
      <c r="F30" s="32">
        <v>1329</v>
      </c>
      <c r="G30" s="32">
        <v>695</v>
      </c>
      <c r="H30" s="33">
        <f t="shared" si="1"/>
        <v>0.42499999999999999</v>
      </c>
      <c r="I30" s="33">
        <f t="shared" si="1"/>
        <v>0.11423415541094767</v>
      </c>
      <c r="J30" s="33">
        <f t="shared" si="1"/>
        <v>6.7784095104482023E-2</v>
      </c>
      <c r="K30" s="33">
        <f t="shared" si="1"/>
        <v>7.5242718446601936E-2</v>
      </c>
      <c r="L30" s="33">
        <f t="shared" si="1"/>
        <v>-2.9329608938547486E-2</v>
      </c>
    </row>
    <row r="31" spans="2:12" ht="14" thickBot="1" x14ac:dyDescent="0.3">
      <c r="B31" s="24" t="s">
        <v>46</v>
      </c>
      <c r="C31" s="25">
        <v>49</v>
      </c>
      <c r="D31" s="25">
        <v>17020</v>
      </c>
      <c r="E31" s="25">
        <v>11948</v>
      </c>
      <c r="F31" s="25">
        <v>1048</v>
      </c>
      <c r="G31" s="25">
        <v>567</v>
      </c>
      <c r="H31" s="26">
        <f t="shared" si="1"/>
        <v>8.8888888888888892E-2</v>
      </c>
      <c r="I31" s="26">
        <f t="shared" si="1"/>
        <v>-7.3237135856248303E-2</v>
      </c>
      <c r="J31" s="26">
        <f t="shared" si="1"/>
        <v>-6.8091412526324002E-2</v>
      </c>
      <c r="K31" s="26">
        <f t="shared" si="1"/>
        <v>-0.18380062305295949</v>
      </c>
      <c r="L31" s="26">
        <f t="shared" si="1"/>
        <v>-0.13435114503816795</v>
      </c>
    </row>
    <row r="32" spans="2:12" ht="14" thickBot="1" x14ac:dyDescent="0.3">
      <c r="B32" s="27" t="s">
        <v>47</v>
      </c>
      <c r="C32" s="28">
        <v>46</v>
      </c>
      <c r="D32" s="28">
        <v>18757</v>
      </c>
      <c r="E32" s="28">
        <v>12262</v>
      </c>
      <c r="F32" s="28">
        <v>1316</v>
      </c>
      <c r="G32" s="28">
        <v>562</v>
      </c>
      <c r="H32" s="29">
        <f t="shared" si="1"/>
        <v>0.31428571428571428</v>
      </c>
      <c r="I32" s="29">
        <f t="shared" si="1"/>
        <v>4.0206299911268853E-2</v>
      </c>
      <c r="J32" s="29">
        <f t="shared" si="1"/>
        <v>-1.9353806781829814E-2</v>
      </c>
      <c r="K32" s="29">
        <f t="shared" si="1"/>
        <v>6.8181818181818177E-2</v>
      </c>
      <c r="L32" s="29">
        <f t="shared" si="1"/>
        <v>-7.7175697865353041E-2</v>
      </c>
    </row>
    <row r="33" spans="2:12" ht="14" thickBot="1" x14ac:dyDescent="0.3">
      <c r="B33" s="30" t="s">
        <v>48</v>
      </c>
      <c r="C33" s="28">
        <v>36</v>
      </c>
      <c r="D33" s="28">
        <v>14604</v>
      </c>
      <c r="E33" s="28">
        <v>9632</v>
      </c>
      <c r="F33" s="28">
        <v>955</v>
      </c>
      <c r="G33" s="28">
        <v>486</v>
      </c>
      <c r="H33" s="29">
        <f t="shared" si="1"/>
        <v>0.33333333333333331</v>
      </c>
      <c r="I33" s="29">
        <f t="shared" si="1"/>
        <v>6.0720511330621729E-2</v>
      </c>
      <c r="J33" s="29">
        <f t="shared" si="1"/>
        <v>9.2204526404023462E-3</v>
      </c>
      <c r="K33" s="29">
        <f t="shared" si="1"/>
        <v>8.031674208144797E-2</v>
      </c>
      <c r="L33" s="29">
        <f t="shared" si="1"/>
        <v>0.11212814645308924</v>
      </c>
    </row>
    <row r="34" spans="2:12" ht="14" thickBot="1" x14ac:dyDescent="0.3">
      <c r="B34" s="31" t="s">
        <v>49</v>
      </c>
      <c r="C34" s="32">
        <v>47</v>
      </c>
      <c r="D34" s="32">
        <v>19948</v>
      </c>
      <c r="E34" s="32">
        <v>13769</v>
      </c>
      <c r="F34" s="32">
        <v>1313</v>
      </c>
      <c r="G34" s="32">
        <v>616</v>
      </c>
      <c r="H34" s="33">
        <f t="shared" si="1"/>
        <v>-0.17543859649122806</v>
      </c>
      <c r="I34" s="33">
        <f t="shared" si="1"/>
        <v>-2.1005104043973301E-2</v>
      </c>
      <c r="J34" s="33">
        <f t="shared" si="1"/>
        <v>-4.7852845584676028E-2</v>
      </c>
      <c r="K34" s="33">
        <f t="shared" si="1"/>
        <v>-1.2039127163280662E-2</v>
      </c>
      <c r="L34" s="33">
        <f t="shared" si="1"/>
        <v>-0.11366906474820145</v>
      </c>
    </row>
    <row r="35" spans="2:12" ht="14" thickBot="1" x14ac:dyDescent="0.3">
      <c r="B35" s="24" t="s">
        <v>50</v>
      </c>
      <c r="C35" s="25">
        <v>55</v>
      </c>
      <c r="D35" s="25">
        <v>19376</v>
      </c>
      <c r="E35" s="25">
        <v>12887</v>
      </c>
      <c r="F35" s="25">
        <v>1187</v>
      </c>
      <c r="G35" s="25">
        <v>595</v>
      </c>
      <c r="H35" s="26">
        <f t="shared" si="1"/>
        <v>0.12244897959183673</v>
      </c>
      <c r="I35" s="26">
        <f t="shared" si="1"/>
        <v>0.13842538190364279</v>
      </c>
      <c r="J35" s="26">
        <f t="shared" si="1"/>
        <v>7.8590559089387349E-2</v>
      </c>
      <c r="K35" s="26">
        <f t="shared" si="1"/>
        <v>0.13263358778625955</v>
      </c>
      <c r="L35" s="26">
        <f t="shared" si="1"/>
        <v>4.9382716049382713E-2</v>
      </c>
    </row>
    <row r="36" spans="2:12" ht="14" thickBot="1" x14ac:dyDescent="0.3">
      <c r="B36" s="27" t="s">
        <v>51</v>
      </c>
      <c r="C36" s="28">
        <v>53</v>
      </c>
      <c r="D36" s="28">
        <v>19251</v>
      </c>
      <c r="E36" s="28">
        <v>12625</v>
      </c>
      <c r="F36" s="28">
        <v>1226</v>
      </c>
      <c r="G36" s="28">
        <v>567</v>
      </c>
      <c r="H36" s="29">
        <f t="shared" si="1"/>
        <v>0.15217391304347827</v>
      </c>
      <c r="I36" s="29">
        <f t="shared" si="1"/>
        <v>2.6336834248547211E-2</v>
      </c>
      <c r="J36" s="29">
        <f t="shared" si="1"/>
        <v>2.9603653563855813E-2</v>
      </c>
      <c r="K36" s="29">
        <f t="shared" si="1"/>
        <v>-6.8389057750759874E-2</v>
      </c>
      <c r="L36" s="29">
        <f t="shared" si="1"/>
        <v>8.8967971530249119E-3</v>
      </c>
    </row>
    <row r="37" spans="2:12" ht="14" thickBot="1" x14ac:dyDescent="0.3">
      <c r="B37" s="30" t="s">
        <v>52</v>
      </c>
      <c r="C37" s="28">
        <v>37</v>
      </c>
      <c r="D37" s="28">
        <v>16454</v>
      </c>
      <c r="E37" s="28">
        <v>10812</v>
      </c>
      <c r="F37" s="28">
        <v>1087</v>
      </c>
      <c r="G37" s="28">
        <v>454</v>
      </c>
      <c r="H37" s="29">
        <f t="shared" si="1"/>
        <v>2.7777777777777776E-2</v>
      </c>
      <c r="I37" s="29">
        <f t="shared" si="1"/>
        <v>0.12667762256915913</v>
      </c>
      <c r="J37" s="29">
        <f t="shared" si="1"/>
        <v>0.12250830564784053</v>
      </c>
      <c r="K37" s="29">
        <f t="shared" si="1"/>
        <v>0.13821989528795811</v>
      </c>
      <c r="L37" s="29">
        <f t="shared" si="1"/>
        <v>-6.584362139917696E-2</v>
      </c>
    </row>
    <row r="38" spans="2:12" ht="14" thickBot="1" x14ac:dyDescent="0.3">
      <c r="B38" s="31" t="s">
        <v>53</v>
      </c>
      <c r="C38" s="32">
        <v>57</v>
      </c>
      <c r="D38" s="32">
        <v>20739</v>
      </c>
      <c r="E38" s="32">
        <v>14302</v>
      </c>
      <c r="F38" s="32">
        <v>1305</v>
      </c>
      <c r="G38" s="32">
        <v>624</v>
      </c>
      <c r="H38" s="33">
        <f t="shared" si="1"/>
        <v>0.21276595744680851</v>
      </c>
      <c r="I38" s="33">
        <f t="shared" si="1"/>
        <v>3.9653098054942854E-2</v>
      </c>
      <c r="J38" s="33">
        <f t="shared" si="1"/>
        <v>3.8710145980100225E-2</v>
      </c>
      <c r="K38" s="33">
        <f t="shared" si="1"/>
        <v>-6.0929169840060931E-3</v>
      </c>
      <c r="L38" s="33">
        <f t="shared" si="1"/>
        <v>1.2987012987012988E-2</v>
      </c>
    </row>
    <row r="39" spans="2:12" ht="14" thickBot="1" x14ac:dyDescent="0.3">
      <c r="B39" s="24" t="s">
        <v>54</v>
      </c>
      <c r="C39" s="25">
        <v>56</v>
      </c>
      <c r="D39" s="25">
        <v>19595</v>
      </c>
      <c r="E39" s="25">
        <v>13420</v>
      </c>
      <c r="F39" s="25">
        <v>1266</v>
      </c>
      <c r="G39" s="25">
        <v>552</v>
      </c>
      <c r="H39" s="26">
        <f t="shared" si="1"/>
        <v>1.8181818181818181E-2</v>
      </c>
      <c r="I39" s="26">
        <f t="shared" si="1"/>
        <v>1.1302642444260942E-2</v>
      </c>
      <c r="J39" s="26">
        <f t="shared" si="1"/>
        <v>4.1359509583301E-2</v>
      </c>
      <c r="K39" s="26">
        <f t="shared" si="1"/>
        <v>6.6554338668913221E-2</v>
      </c>
      <c r="L39" s="26">
        <f t="shared" si="1"/>
        <v>-7.2268907563025217E-2</v>
      </c>
    </row>
    <row r="40" spans="2:12" ht="14" thickBot="1" x14ac:dyDescent="0.3">
      <c r="B40" s="27" t="s">
        <v>55</v>
      </c>
      <c r="C40" s="28">
        <v>50</v>
      </c>
      <c r="D40" s="28">
        <v>19612</v>
      </c>
      <c r="E40" s="28">
        <v>13004</v>
      </c>
      <c r="F40" s="28">
        <v>1229</v>
      </c>
      <c r="G40" s="28">
        <v>512</v>
      </c>
      <c r="H40" s="29">
        <f t="shared" si="1"/>
        <v>-5.6603773584905662E-2</v>
      </c>
      <c r="I40" s="29">
        <f t="shared" si="1"/>
        <v>1.8752272609215106E-2</v>
      </c>
      <c r="J40" s="29">
        <f t="shared" si="1"/>
        <v>3.0019801980198019E-2</v>
      </c>
      <c r="K40" s="29">
        <f t="shared" si="1"/>
        <v>2.4469820554649264E-3</v>
      </c>
      <c r="L40" s="29">
        <f t="shared" si="1"/>
        <v>-9.700176366843033E-2</v>
      </c>
    </row>
    <row r="41" spans="2:12" ht="14" thickBot="1" x14ac:dyDescent="0.3">
      <c r="B41" s="30" t="s">
        <v>56</v>
      </c>
      <c r="C41" s="28">
        <v>47</v>
      </c>
      <c r="D41" s="28">
        <v>15249</v>
      </c>
      <c r="E41" s="28">
        <v>10027</v>
      </c>
      <c r="F41" s="28">
        <v>987</v>
      </c>
      <c r="G41" s="28">
        <v>395</v>
      </c>
      <c r="H41" s="29">
        <f t="shared" si="1"/>
        <v>0.27027027027027029</v>
      </c>
      <c r="I41" s="29">
        <f t="shared" si="1"/>
        <v>-7.3234471860945671E-2</v>
      </c>
      <c r="J41" s="29">
        <f t="shared" si="1"/>
        <v>-7.2604513503514614E-2</v>
      </c>
      <c r="K41" s="29">
        <f t="shared" si="1"/>
        <v>-9.1996320147194111E-2</v>
      </c>
      <c r="L41" s="29">
        <f t="shared" si="1"/>
        <v>-0.12995594713656389</v>
      </c>
    </row>
    <row r="42" spans="2:12" ht="14" thickBot="1" x14ac:dyDescent="0.3">
      <c r="B42" s="31" t="s">
        <v>57</v>
      </c>
      <c r="C42" s="32">
        <v>63</v>
      </c>
      <c r="D42" s="32">
        <v>18958</v>
      </c>
      <c r="E42" s="32">
        <v>13512</v>
      </c>
      <c r="F42" s="32">
        <v>1137</v>
      </c>
      <c r="G42" s="32">
        <v>521</v>
      </c>
      <c r="H42" s="33">
        <f t="shared" si="1"/>
        <v>0.10526315789473684</v>
      </c>
      <c r="I42" s="33">
        <f t="shared" si="1"/>
        <v>-8.5876850378513905E-2</v>
      </c>
      <c r="J42" s="33">
        <f t="shared" si="1"/>
        <v>-5.5237029786043911E-2</v>
      </c>
      <c r="K42" s="33">
        <f t="shared" si="1"/>
        <v>-0.12873563218390804</v>
      </c>
      <c r="L42" s="33">
        <f t="shared" si="1"/>
        <v>-0.16506410256410256</v>
      </c>
    </row>
    <row r="43" spans="2:12" ht="14" thickBot="1" x14ac:dyDescent="0.3">
      <c r="B43" s="24" t="s">
        <v>58</v>
      </c>
      <c r="C43" s="25">
        <v>35</v>
      </c>
      <c r="D43" s="25">
        <v>17041</v>
      </c>
      <c r="E43" s="25">
        <v>11699</v>
      </c>
      <c r="F43" s="25">
        <v>1017</v>
      </c>
      <c r="G43" s="25">
        <v>478</v>
      </c>
      <c r="H43" s="26">
        <f t="shared" si="1"/>
        <v>-0.375</v>
      </c>
      <c r="I43" s="26">
        <f t="shared" si="1"/>
        <v>-0.1303393722888492</v>
      </c>
      <c r="J43" s="26">
        <f t="shared" si="1"/>
        <v>-0.12824143070044711</v>
      </c>
      <c r="K43" s="26">
        <f t="shared" si="1"/>
        <v>-0.19668246445497631</v>
      </c>
      <c r="L43" s="26">
        <f t="shared" si="1"/>
        <v>-0.13405797101449277</v>
      </c>
    </row>
    <row r="44" spans="2:12" ht="14" thickBot="1" x14ac:dyDescent="0.3">
      <c r="B44" s="27" t="s">
        <v>59</v>
      </c>
      <c r="C44" s="28">
        <v>46</v>
      </c>
      <c r="D44" s="28">
        <v>18847</v>
      </c>
      <c r="E44" s="28">
        <v>13011</v>
      </c>
      <c r="F44" s="28">
        <v>1061</v>
      </c>
      <c r="G44" s="28">
        <v>515</v>
      </c>
      <c r="H44" s="29">
        <f t="shared" si="1"/>
        <v>-0.08</v>
      </c>
      <c r="I44" s="29">
        <f t="shared" si="1"/>
        <v>-3.90067305731185E-2</v>
      </c>
      <c r="J44" s="29">
        <f t="shared" si="1"/>
        <v>5.3829590895109196E-4</v>
      </c>
      <c r="K44" s="29">
        <f t="shared" si="1"/>
        <v>-0.13669650122050447</v>
      </c>
      <c r="L44" s="29">
        <f t="shared" si="1"/>
        <v>5.859375E-3</v>
      </c>
    </row>
    <row r="45" spans="2:12" ht="14" thickBot="1" x14ac:dyDescent="0.3">
      <c r="B45" s="30" t="s">
        <v>60</v>
      </c>
      <c r="C45" s="28">
        <v>34</v>
      </c>
      <c r="D45" s="28">
        <v>13660</v>
      </c>
      <c r="E45" s="28">
        <v>9325</v>
      </c>
      <c r="F45" s="28">
        <v>816</v>
      </c>
      <c r="G45" s="28">
        <v>400</v>
      </c>
      <c r="H45" s="29">
        <f t="shared" si="1"/>
        <v>-0.27659574468085107</v>
      </c>
      <c r="I45" s="29">
        <f t="shared" si="1"/>
        <v>-0.10420355433143157</v>
      </c>
      <c r="J45" s="29">
        <f t="shared" si="1"/>
        <v>-7.0010970379974072E-2</v>
      </c>
      <c r="K45" s="29">
        <f t="shared" si="1"/>
        <v>-0.17325227963525835</v>
      </c>
      <c r="L45" s="29">
        <f t="shared" si="1"/>
        <v>1.2658227848101266E-2</v>
      </c>
    </row>
    <row r="46" spans="2:12" ht="14" thickBot="1" x14ac:dyDescent="0.3">
      <c r="B46" s="31" t="s">
        <v>61</v>
      </c>
      <c r="C46" s="32">
        <v>44</v>
      </c>
      <c r="D46" s="32">
        <v>17641</v>
      </c>
      <c r="E46" s="32">
        <v>12795</v>
      </c>
      <c r="F46" s="32">
        <v>1018</v>
      </c>
      <c r="G46" s="32">
        <v>535</v>
      </c>
      <c r="H46" s="33">
        <f t="shared" si="1"/>
        <v>-0.30158730158730157</v>
      </c>
      <c r="I46" s="33">
        <f t="shared" si="1"/>
        <v>-6.9469353307310897E-2</v>
      </c>
      <c r="J46" s="33">
        <f t="shared" si="1"/>
        <v>-5.3063943161634104E-2</v>
      </c>
      <c r="K46" s="33">
        <f t="shared" si="1"/>
        <v>-0.10466138962181179</v>
      </c>
      <c r="L46" s="33">
        <f t="shared" si="1"/>
        <v>2.6871401151631478E-2</v>
      </c>
    </row>
    <row r="47" spans="2:12" ht="14" thickBot="1" x14ac:dyDescent="0.3">
      <c r="B47" s="24" t="s">
        <v>62</v>
      </c>
      <c r="C47" s="25">
        <v>41</v>
      </c>
      <c r="D47" s="25">
        <v>17483</v>
      </c>
      <c r="E47" s="25">
        <v>12679</v>
      </c>
      <c r="F47" s="25">
        <v>1041</v>
      </c>
      <c r="G47" s="25">
        <v>491</v>
      </c>
      <c r="H47" s="26">
        <f t="shared" si="1"/>
        <v>0.17142857142857143</v>
      </c>
      <c r="I47" s="26">
        <f t="shared" si="1"/>
        <v>2.593744498562291E-2</v>
      </c>
      <c r="J47" s="26">
        <f t="shared" si="1"/>
        <v>8.3767843405419262E-2</v>
      </c>
      <c r="K47" s="26">
        <f t="shared" si="1"/>
        <v>2.359882005899705E-2</v>
      </c>
      <c r="L47" s="26">
        <f t="shared" si="1"/>
        <v>2.7196652719665274E-2</v>
      </c>
    </row>
    <row r="48" spans="2:12" ht="14" thickBot="1" x14ac:dyDescent="0.3">
      <c r="B48" s="27" t="s">
        <v>63</v>
      </c>
      <c r="C48" s="28">
        <v>36</v>
      </c>
      <c r="D48" s="28">
        <v>17095</v>
      </c>
      <c r="E48" s="28">
        <v>11520</v>
      </c>
      <c r="F48" s="28">
        <v>933</v>
      </c>
      <c r="G48" s="28">
        <v>440</v>
      </c>
      <c r="H48" s="29">
        <f t="shared" si="1"/>
        <v>-0.21739130434782608</v>
      </c>
      <c r="I48" s="29">
        <f t="shared" si="1"/>
        <v>-9.2959091632620575E-2</v>
      </c>
      <c r="J48" s="29">
        <f t="shared" si="1"/>
        <v>-0.11459534240258243</v>
      </c>
      <c r="K48" s="29">
        <f t="shared" si="1"/>
        <v>-0.12064090480678605</v>
      </c>
      <c r="L48" s="29">
        <f t="shared" si="1"/>
        <v>-0.14563106796116504</v>
      </c>
    </row>
    <row r="49" spans="2:13" ht="14" thickBot="1" x14ac:dyDescent="0.3">
      <c r="B49" s="30" t="s">
        <v>64</v>
      </c>
      <c r="C49" s="28">
        <v>35</v>
      </c>
      <c r="D49" s="28">
        <v>12545</v>
      </c>
      <c r="E49" s="28">
        <v>8727</v>
      </c>
      <c r="F49" s="28">
        <v>683</v>
      </c>
      <c r="G49" s="28">
        <v>351</v>
      </c>
      <c r="H49" s="29">
        <f t="shared" si="1"/>
        <v>2.9411764705882353E-2</v>
      </c>
      <c r="I49" s="29">
        <f t="shared" si="1"/>
        <v>-8.1625183016105413E-2</v>
      </c>
      <c r="J49" s="29">
        <f t="shared" si="1"/>
        <v>-6.4128686327077744E-2</v>
      </c>
      <c r="K49" s="29">
        <f t="shared" si="1"/>
        <v>-0.16299019607843138</v>
      </c>
      <c r="L49" s="29">
        <f t="shared" si="1"/>
        <v>-0.1225</v>
      </c>
    </row>
    <row r="50" spans="2:13" ht="14" thickBot="1" x14ac:dyDescent="0.3">
      <c r="B50" s="31" t="s">
        <v>65</v>
      </c>
      <c r="C50" s="32">
        <v>30</v>
      </c>
      <c r="D50" s="32">
        <v>16901</v>
      </c>
      <c r="E50" s="32">
        <v>12093</v>
      </c>
      <c r="F50" s="32">
        <v>1030</v>
      </c>
      <c r="G50" s="32">
        <v>479</v>
      </c>
      <c r="H50" s="33">
        <f t="shared" si="1"/>
        <v>-0.31818181818181818</v>
      </c>
      <c r="I50" s="33">
        <f t="shared" si="1"/>
        <v>-4.1947735389150274E-2</v>
      </c>
      <c r="J50" s="33">
        <f t="shared" si="1"/>
        <v>-5.4865181711606099E-2</v>
      </c>
      <c r="K50" s="33">
        <f t="shared" si="1"/>
        <v>1.1787819253438114E-2</v>
      </c>
      <c r="L50" s="33">
        <f t="shared" si="1"/>
        <v>-0.10467289719626169</v>
      </c>
    </row>
    <row r="51" spans="2:13" ht="14" thickBot="1" x14ac:dyDescent="0.3">
      <c r="B51" s="24" t="s">
        <v>66</v>
      </c>
      <c r="C51" s="25">
        <v>41</v>
      </c>
      <c r="D51" s="25">
        <v>16226</v>
      </c>
      <c r="E51" s="25">
        <v>11594</v>
      </c>
      <c r="F51" s="25">
        <v>864</v>
      </c>
      <c r="G51" s="25">
        <v>424</v>
      </c>
      <c r="H51" s="26">
        <f t="shared" si="1"/>
        <v>0</v>
      </c>
      <c r="I51" s="26">
        <f t="shared" si="1"/>
        <v>-7.1898415603729338E-2</v>
      </c>
      <c r="J51" s="26">
        <f t="shared" si="1"/>
        <v>-8.557457212713937E-2</v>
      </c>
      <c r="K51" s="26">
        <f t="shared" si="1"/>
        <v>-0.17002881844380405</v>
      </c>
      <c r="L51" s="26">
        <f t="shared" si="1"/>
        <v>-0.13645621181262729</v>
      </c>
    </row>
    <row r="52" spans="2:13" ht="14" thickBot="1" x14ac:dyDescent="0.3">
      <c r="B52" s="27" t="s">
        <v>67</v>
      </c>
      <c r="C52" s="28">
        <v>32</v>
      </c>
      <c r="D52" s="28">
        <v>17077</v>
      </c>
      <c r="E52" s="28">
        <v>11986</v>
      </c>
      <c r="F52" s="28">
        <v>983</v>
      </c>
      <c r="G52" s="28">
        <v>466</v>
      </c>
      <c r="H52" s="29">
        <f t="shared" si="1"/>
        <v>-0.1111111111111111</v>
      </c>
      <c r="I52" s="29">
        <f t="shared" si="1"/>
        <v>-1.0529394559812811E-3</v>
      </c>
      <c r="J52" s="29">
        <f t="shared" si="1"/>
        <v>4.0451388888888891E-2</v>
      </c>
      <c r="K52" s="29">
        <f t="shared" si="1"/>
        <v>5.3590568060021437E-2</v>
      </c>
      <c r="L52" s="29">
        <f t="shared" si="1"/>
        <v>5.909090909090909E-2</v>
      </c>
    </row>
    <row r="53" spans="2:13" ht="14" thickBot="1" x14ac:dyDescent="0.3">
      <c r="B53" s="30" t="s">
        <v>68</v>
      </c>
      <c r="C53" s="28">
        <v>27</v>
      </c>
      <c r="D53" s="28">
        <v>12249</v>
      </c>
      <c r="E53" s="28">
        <v>8566</v>
      </c>
      <c r="F53" s="28">
        <v>644</v>
      </c>
      <c r="G53" s="28">
        <v>303</v>
      </c>
      <c r="H53" s="29">
        <f t="shared" si="1"/>
        <v>-0.22857142857142856</v>
      </c>
      <c r="I53" s="29">
        <f t="shared" si="1"/>
        <v>-2.3595057791948985E-2</v>
      </c>
      <c r="J53" s="29">
        <f t="shared" si="1"/>
        <v>-1.8448493182078606E-2</v>
      </c>
      <c r="K53" s="29">
        <f t="shared" si="1"/>
        <v>-5.7101024890190338E-2</v>
      </c>
      <c r="L53" s="29">
        <f t="shared" si="1"/>
        <v>-0.13675213675213677</v>
      </c>
    </row>
    <row r="54" spans="2:13" ht="14" thickBot="1" x14ac:dyDescent="0.3">
      <c r="B54" s="31" t="s">
        <v>69</v>
      </c>
      <c r="C54" s="32">
        <v>34</v>
      </c>
      <c r="D54" s="32">
        <v>16689</v>
      </c>
      <c r="E54" s="32">
        <v>12287</v>
      </c>
      <c r="F54" s="32">
        <v>904</v>
      </c>
      <c r="G54" s="32">
        <v>442</v>
      </c>
      <c r="H54" s="33">
        <f t="shared" si="1"/>
        <v>0.13333333333333333</v>
      </c>
      <c r="I54" s="33">
        <f t="shared" si="1"/>
        <v>-1.254363647121472E-2</v>
      </c>
      <c r="J54" s="33">
        <f t="shared" si="1"/>
        <v>1.6042338542958737E-2</v>
      </c>
      <c r="K54" s="33">
        <f t="shared" si="1"/>
        <v>-0.12233009708737864</v>
      </c>
      <c r="L54" s="33">
        <f t="shared" si="1"/>
        <v>-7.724425887265135E-2</v>
      </c>
    </row>
    <row r="55" spans="2:13" ht="14" thickBot="1" x14ac:dyDescent="0.3">
      <c r="B55" s="24" t="s">
        <v>70</v>
      </c>
      <c r="C55" s="54">
        <v>34</v>
      </c>
      <c r="D55" s="54">
        <v>16423</v>
      </c>
      <c r="E55" s="54">
        <v>11668</v>
      </c>
      <c r="F55" s="54">
        <v>900</v>
      </c>
      <c r="G55" s="54">
        <v>461</v>
      </c>
      <c r="H55" s="29">
        <f t="shared" si="1"/>
        <v>-0.17073170731707318</v>
      </c>
      <c r="I55" s="29">
        <f t="shared" si="1"/>
        <v>1.2141008258350796E-2</v>
      </c>
      <c r="J55" s="29">
        <f t="shared" si="1"/>
        <v>6.3826116957046751E-3</v>
      </c>
      <c r="K55" s="29">
        <f t="shared" si="1"/>
        <v>4.1666666666666664E-2</v>
      </c>
      <c r="L55" s="29">
        <f t="shared" si="1"/>
        <v>8.7264150943396221E-2</v>
      </c>
    </row>
    <row r="56" spans="2:13" ht="14" thickBot="1" x14ac:dyDescent="0.3">
      <c r="B56" s="24" t="s">
        <v>71</v>
      </c>
      <c r="C56" s="54">
        <v>24</v>
      </c>
      <c r="D56" s="54">
        <v>16409</v>
      </c>
      <c r="E56" s="54">
        <v>10869</v>
      </c>
      <c r="F56" s="54">
        <v>832</v>
      </c>
      <c r="G56" s="54">
        <v>367</v>
      </c>
      <c r="H56" s="29">
        <f t="shared" si="1"/>
        <v>-0.25</v>
      </c>
      <c r="I56" s="29">
        <f t="shared" si="1"/>
        <v>-3.9116940914680563E-2</v>
      </c>
      <c r="J56" s="29">
        <f t="shared" si="1"/>
        <v>-9.3192057400300357E-2</v>
      </c>
      <c r="K56" s="29">
        <f t="shared" si="1"/>
        <v>-0.15361139369277721</v>
      </c>
      <c r="L56" s="29">
        <f t="shared" si="1"/>
        <v>-0.21244635193133046</v>
      </c>
    </row>
    <row r="57" spans="2:13" ht="14" thickBot="1" x14ac:dyDescent="0.3">
      <c r="B57" s="24" t="s">
        <v>72</v>
      </c>
      <c r="C57" s="54">
        <v>12</v>
      </c>
      <c r="D57" s="54">
        <v>12607</v>
      </c>
      <c r="E57" s="54">
        <v>8528</v>
      </c>
      <c r="F57" s="54">
        <v>654</v>
      </c>
      <c r="G57" s="54">
        <v>286</v>
      </c>
      <c r="H57" s="29">
        <f t="shared" si="1"/>
        <v>-0.55555555555555558</v>
      </c>
      <c r="I57" s="29">
        <f t="shared" si="1"/>
        <v>2.9226875663319454E-2</v>
      </c>
      <c r="J57" s="29">
        <f t="shared" si="1"/>
        <v>-4.4361428904973153E-3</v>
      </c>
      <c r="K57" s="29">
        <f t="shared" si="1"/>
        <v>1.5527950310559006E-2</v>
      </c>
      <c r="L57" s="29">
        <f t="shared" si="1"/>
        <v>-5.6105610561056105E-2</v>
      </c>
    </row>
    <row r="58" spans="2:13" ht="14" thickBot="1" x14ac:dyDescent="0.3">
      <c r="B58" s="31" t="s">
        <v>73</v>
      </c>
      <c r="C58" s="32">
        <v>30</v>
      </c>
      <c r="D58" s="32">
        <v>16581</v>
      </c>
      <c r="E58" s="32">
        <v>11761</v>
      </c>
      <c r="F58" s="32">
        <v>824</v>
      </c>
      <c r="G58" s="32">
        <v>397</v>
      </c>
      <c r="H58" s="33">
        <f t="shared" si="1"/>
        <v>-0.11764705882352941</v>
      </c>
      <c r="I58" s="33">
        <f t="shared" si="1"/>
        <v>-6.4713284199173111E-3</v>
      </c>
      <c r="J58" s="33">
        <f t="shared" si="1"/>
        <v>-4.2809473427199478E-2</v>
      </c>
      <c r="K58" s="33">
        <f t="shared" si="1"/>
        <v>-8.8495575221238937E-2</v>
      </c>
      <c r="L58" s="33">
        <f t="shared" si="1"/>
        <v>-0.10180995475113122</v>
      </c>
    </row>
    <row r="59" spans="2:13" ht="14" thickBot="1" x14ac:dyDescent="0.3">
      <c r="B59" s="24" t="s">
        <v>74</v>
      </c>
      <c r="C59" s="54">
        <v>23</v>
      </c>
      <c r="D59" s="54">
        <v>13690</v>
      </c>
      <c r="E59" s="54">
        <v>9290</v>
      </c>
      <c r="F59" s="54">
        <v>660</v>
      </c>
      <c r="G59" s="54">
        <v>355</v>
      </c>
      <c r="H59" s="29">
        <f t="shared" si="1"/>
        <v>-0.3235294117647059</v>
      </c>
      <c r="I59" s="29">
        <f t="shared" si="1"/>
        <v>-0.16641295743773976</v>
      </c>
      <c r="J59" s="29">
        <f t="shared" si="1"/>
        <v>-0.20380527939664039</v>
      </c>
      <c r="K59" s="29">
        <f t="shared" si="1"/>
        <v>-0.26666666666666666</v>
      </c>
      <c r="L59" s="29">
        <f t="shared" si="1"/>
        <v>-0.2299349240780911</v>
      </c>
      <c r="M59" s="12"/>
    </row>
    <row r="60" spans="2:13" ht="14" thickBot="1" x14ac:dyDescent="0.3">
      <c r="B60" s="24" t="s">
        <v>75</v>
      </c>
      <c r="C60" s="54">
        <v>19</v>
      </c>
      <c r="D60" s="54">
        <v>9552</v>
      </c>
      <c r="E60" s="54">
        <v>6264</v>
      </c>
      <c r="F60" s="54">
        <v>446</v>
      </c>
      <c r="G60" s="54">
        <v>214</v>
      </c>
      <c r="H60" s="29">
        <f t="shared" si="1"/>
        <v>-0.20833333333333334</v>
      </c>
      <c r="I60" s="29">
        <f t="shared" si="1"/>
        <v>-0.41788043147053444</v>
      </c>
      <c r="J60" s="29">
        <f t="shared" si="1"/>
        <v>-0.42368203146563621</v>
      </c>
      <c r="K60" s="29">
        <f t="shared" si="1"/>
        <v>-0.46394230769230771</v>
      </c>
      <c r="L60" s="29">
        <f t="shared" si="1"/>
        <v>-0.41689373297002724</v>
      </c>
      <c r="M60" s="12"/>
    </row>
    <row r="61" spans="2:13" ht="14" thickBot="1" x14ac:dyDescent="0.3">
      <c r="B61" s="24" t="s">
        <v>76</v>
      </c>
      <c r="C61" s="54">
        <v>14</v>
      </c>
      <c r="D61" s="54">
        <v>14835</v>
      </c>
      <c r="E61" s="54">
        <v>9809</v>
      </c>
      <c r="F61" s="54">
        <v>783</v>
      </c>
      <c r="G61" s="54">
        <v>305</v>
      </c>
      <c r="H61" s="29">
        <f t="shared" si="1"/>
        <v>0.16666666666666666</v>
      </c>
      <c r="I61" s="29">
        <f t="shared" si="1"/>
        <v>0.17672721503926389</v>
      </c>
      <c r="J61" s="29">
        <f t="shared" si="1"/>
        <v>0.15021106941838649</v>
      </c>
      <c r="K61" s="29">
        <f t="shared" si="1"/>
        <v>0.19724770642201836</v>
      </c>
      <c r="L61" s="29">
        <f t="shared" si="1"/>
        <v>6.6433566433566432E-2</v>
      </c>
      <c r="M61" s="12"/>
    </row>
    <row r="62" spans="2:13" ht="14" thickBot="1" x14ac:dyDescent="0.3">
      <c r="B62" s="31" t="s">
        <v>77</v>
      </c>
      <c r="C62" s="32">
        <v>22</v>
      </c>
      <c r="D62" s="32">
        <v>16883</v>
      </c>
      <c r="E62" s="32">
        <v>10727</v>
      </c>
      <c r="F62" s="32">
        <v>808</v>
      </c>
      <c r="G62" s="32">
        <v>361</v>
      </c>
      <c r="H62" s="33">
        <f t="shared" si="1"/>
        <v>-0.26666666666666666</v>
      </c>
      <c r="I62" s="33">
        <f t="shared" si="1"/>
        <v>1.8213617996502021E-2</v>
      </c>
      <c r="J62" s="33">
        <f t="shared" si="1"/>
        <v>-8.7917694073633201E-2</v>
      </c>
      <c r="K62" s="33">
        <f t="shared" si="1"/>
        <v>-1.9417475728155338E-2</v>
      </c>
      <c r="L62" s="33">
        <f t="shared" si="1"/>
        <v>-9.06801007556675E-2</v>
      </c>
      <c r="M62" s="12"/>
    </row>
    <row r="63" spans="2:13" ht="14" thickBot="1" x14ac:dyDescent="0.3">
      <c r="B63" s="24" t="s">
        <v>78</v>
      </c>
      <c r="C63" s="54">
        <v>22</v>
      </c>
      <c r="D63" s="54">
        <v>15048</v>
      </c>
      <c r="E63" s="54">
        <v>9290</v>
      </c>
      <c r="F63" s="54">
        <v>724</v>
      </c>
      <c r="G63" s="54">
        <v>305</v>
      </c>
      <c r="H63" s="29">
        <f t="shared" si="1"/>
        <v>-4.3478260869565216E-2</v>
      </c>
      <c r="I63" s="29">
        <f t="shared" si="1"/>
        <v>9.9196493791088386E-2</v>
      </c>
      <c r="J63" s="29">
        <f t="shared" si="1"/>
        <v>0</v>
      </c>
      <c r="K63" s="29">
        <f t="shared" si="1"/>
        <v>9.696969696969697E-2</v>
      </c>
      <c r="L63" s="29">
        <f t="shared" si="1"/>
        <v>-0.14084507042253522</v>
      </c>
      <c r="M63" s="12"/>
    </row>
    <row r="64" spans="2:13" ht="14" thickBot="1" x14ac:dyDescent="0.3">
      <c r="B64" s="24" t="s">
        <v>79</v>
      </c>
      <c r="C64" s="54">
        <v>16</v>
      </c>
      <c r="D64" s="54">
        <v>15937</v>
      </c>
      <c r="E64" s="54">
        <v>9750</v>
      </c>
      <c r="F64" s="54">
        <v>741</v>
      </c>
      <c r="G64" s="54">
        <v>306</v>
      </c>
      <c r="H64" s="29">
        <v>-0.15789473684210525</v>
      </c>
      <c r="I64" s="29">
        <v>0.66844639865996647</v>
      </c>
      <c r="J64" s="29">
        <v>0.55651340996168586</v>
      </c>
      <c r="K64" s="29">
        <v>0.66143497757847536</v>
      </c>
      <c r="L64" s="29">
        <v>0.42990654205607476</v>
      </c>
      <c r="M64" s="12"/>
    </row>
    <row r="65" spans="2:13" ht="14" thickBot="1" x14ac:dyDescent="0.3">
      <c r="B65" s="24" t="s">
        <v>80</v>
      </c>
      <c r="C65" s="54">
        <v>21</v>
      </c>
      <c r="D65" s="54">
        <v>11767</v>
      </c>
      <c r="E65" s="54">
        <v>7520</v>
      </c>
      <c r="F65" s="54">
        <v>556</v>
      </c>
      <c r="G65" s="54">
        <v>263</v>
      </c>
      <c r="H65" s="29">
        <v>0.5</v>
      </c>
      <c r="I65" s="29">
        <v>-0.20680822379507921</v>
      </c>
      <c r="J65" s="29">
        <v>-0.23335712101131614</v>
      </c>
      <c r="K65" s="29">
        <v>-0.28991060025542786</v>
      </c>
      <c r="L65" s="29">
        <v>-0.13770491803278689</v>
      </c>
      <c r="M65" s="12"/>
    </row>
    <row r="66" spans="2:13" ht="14" thickBot="1" x14ac:dyDescent="0.3">
      <c r="B66" s="31" t="s">
        <v>81</v>
      </c>
      <c r="C66" s="32">
        <v>11</v>
      </c>
      <c r="D66" s="32">
        <v>14416</v>
      </c>
      <c r="E66" s="32">
        <v>9777</v>
      </c>
      <c r="F66" s="32">
        <v>666</v>
      </c>
      <c r="G66" s="32">
        <v>313</v>
      </c>
      <c r="H66" s="33">
        <v>-0.5</v>
      </c>
      <c r="I66" s="33">
        <v>-0.14612331931528758</v>
      </c>
      <c r="J66" s="33">
        <v>-8.8561573599328799E-2</v>
      </c>
      <c r="K66" s="33">
        <v>-0.17574257425742573</v>
      </c>
      <c r="L66" s="33">
        <v>-0.1329639889196676</v>
      </c>
      <c r="M66" s="12"/>
    </row>
    <row r="67" spans="2:13" x14ac:dyDescent="0.25">
      <c r="B67" s="24" t="s">
        <v>82</v>
      </c>
      <c r="C67" s="54">
        <v>18</v>
      </c>
      <c r="D67" s="54">
        <v>14730</v>
      </c>
      <c r="E67" s="54">
        <v>9498</v>
      </c>
      <c r="F67" s="54">
        <v>723</v>
      </c>
      <c r="G67" s="54">
        <v>292</v>
      </c>
      <c r="H67" s="55">
        <f>+(C67-C63)/C63</f>
        <v>-0.18181818181818182</v>
      </c>
      <c r="I67" s="55">
        <f>+(D67-D63)/D63</f>
        <v>-2.1132376395534291E-2</v>
      </c>
      <c r="J67" s="55">
        <f t="shared" ref="J67:L70" si="2">+(E67-E63)/E63</f>
        <v>2.2389666307857912E-2</v>
      </c>
      <c r="K67" s="55">
        <f t="shared" si="2"/>
        <v>-1.3812154696132596E-3</v>
      </c>
      <c r="L67" s="55">
        <f t="shared" si="2"/>
        <v>-4.2622950819672129E-2</v>
      </c>
      <c r="M67" s="12"/>
    </row>
    <row r="68" spans="2:13" x14ac:dyDescent="0.25">
      <c r="B68" s="24" t="s">
        <v>83</v>
      </c>
      <c r="C68" s="54">
        <v>15</v>
      </c>
      <c r="D68" s="54">
        <v>14306</v>
      </c>
      <c r="E68" s="54">
        <v>9118</v>
      </c>
      <c r="F68" s="54">
        <v>643</v>
      </c>
      <c r="G68" s="54">
        <v>301</v>
      </c>
      <c r="H68" s="55">
        <f t="shared" ref="H68:I70" si="3">+(C68-C64)/C64</f>
        <v>-6.25E-2</v>
      </c>
      <c r="I68" s="55">
        <f t="shared" si="3"/>
        <v>-0.10234046558323398</v>
      </c>
      <c r="J68" s="55">
        <f t="shared" si="2"/>
        <v>-6.4820512820512821E-2</v>
      </c>
      <c r="K68" s="55">
        <f t="shared" si="2"/>
        <v>-0.13225371120107962</v>
      </c>
      <c r="L68" s="55">
        <f t="shared" si="2"/>
        <v>-1.6339869281045753E-2</v>
      </c>
      <c r="M68" s="12"/>
    </row>
    <row r="69" spans="2:13" x14ac:dyDescent="0.25">
      <c r="B69" s="24" t="s">
        <v>84</v>
      </c>
      <c r="C69" s="54">
        <v>17</v>
      </c>
      <c r="D69" s="54">
        <v>11321</v>
      </c>
      <c r="E69" s="54">
        <v>7413</v>
      </c>
      <c r="F69" s="54">
        <v>511</v>
      </c>
      <c r="G69" s="54">
        <v>239</v>
      </c>
      <c r="H69" s="55">
        <f t="shared" si="3"/>
        <v>-0.19047619047619047</v>
      </c>
      <c r="I69" s="55">
        <f t="shared" si="3"/>
        <v>-3.7902608991246707E-2</v>
      </c>
      <c r="J69" s="55">
        <f t="shared" si="2"/>
        <v>-1.4228723404255319E-2</v>
      </c>
      <c r="K69" s="55">
        <f t="shared" si="2"/>
        <v>-8.0935251798561147E-2</v>
      </c>
      <c r="L69" s="55">
        <f t="shared" si="2"/>
        <v>-9.125475285171103E-2</v>
      </c>
      <c r="M69" s="12"/>
    </row>
    <row r="70" spans="2:13" ht="14" thickBot="1" x14ac:dyDescent="0.3">
      <c r="B70" s="31" t="s">
        <v>85</v>
      </c>
      <c r="C70" s="32">
        <v>15</v>
      </c>
      <c r="D70" s="32">
        <v>14766</v>
      </c>
      <c r="E70" s="32">
        <v>10221</v>
      </c>
      <c r="F70" s="32">
        <v>704</v>
      </c>
      <c r="G70" s="32">
        <v>342</v>
      </c>
      <c r="H70" s="33">
        <f t="shared" si="3"/>
        <v>0.36363636363636365</v>
      </c>
      <c r="I70" s="33">
        <f t="shared" si="3"/>
        <v>2.427857935627081E-2</v>
      </c>
      <c r="J70" s="33">
        <f t="shared" si="2"/>
        <v>4.5412703283215713E-2</v>
      </c>
      <c r="K70" s="33">
        <f t="shared" si="2"/>
        <v>5.7057057057057055E-2</v>
      </c>
      <c r="L70" s="33">
        <f t="shared" si="2"/>
        <v>9.2651757188498399E-2</v>
      </c>
      <c r="M70" s="12"/>
    </row>
    <row r="71" spans="2:13" x14ac:dyDescent="0.25">
      <c r="B71" s="24" t="s">
        <v>242</v>
      </c>
      <c r="C71" s="54">
        <v>12</v>
      </c>
      <c r="D71" s="54">
        <v>12839</v>
      </c>
      <c r="E71" s="54">
        <v>8954</v>
      </c>
      <c r="F71" s="54">
        <v>550</v>
      </c>
      <c r="G71" s="54">
        <v>292</v>
      </c>
      <c r="H71" s="55">
        <f>+(C71-C67)/C67</f>
        <v>-0.33333333333333331</v>
      </c>
      <c r="I71" s="55">
        <f>+(D71-D67)/D67</f>
        <v>-0.128377460964019</v>
      </c>
      <c r="J71" s="55">
        <f>+(E71-E67)/E67</f>
        <v>-5.7275215834912616E-2</v>
      </c>
      <c r="K71" s="55">
        <f>+(F71-F67)/F67</f>
        <v>-0.2392807745504841</v>
      </c>
      <c r="L71" s="55">
        <f>+(G71-G67)/G67</f>
        <v>0</v>
      </c>
      <c r="M71" s="12"/>
    </row>
    <row r="72" spans="2:13" x14ac:dyDescent="0.25">
      <c r="B72" s="24" t="s">
        <v>247</v>
      </c>
      <c r="C72" s="54">
        <v>13</v>
      </c>
      <c r="D72" s="54">
        <v>14208</v>
      </c>
      <c r="E72" s="54">
        <v>9269</v>
      </c>
      <c r="F72" s="54">
        <v>665</v>
      </c>
      <c r="G72" s="54">
        <v>249</v>
      </c>
      <c r="H72" s="55">
        <f t="shared" ref="H72:L78" si="4">+(C72-C68)/C68</f>
        <v>-0.13333333333333333</v>
      </c>
      <c r="I72" s="55">
        <f t="shared" si="4"/>
        <v>-6.8502726128896966E-3</v>
      </c>
      <c r="J72" s="55">
        <f t="shared" si="4"/>
        <v>1.6560649265189735E-2</v>
      </c>
      <c r="K72" s="55">
        <f t="shared" si="4"/>
        <v>3.4214618973561428E-2</v>
      </c>
      <c r="L72" s="55">
        <f t="shared" si="4"/>
        <v>-0.17275747508305647</v>
      </c>
      <c r="M72" s="12"/>
    </row>
    <row r="73" spans="2:13" x14ac:dyDescent="0.25">
      <c r="B73" s="24" t="s">
        <v>249</v>
      </c>
      <c r="C73" s="54">
        <v>14</v>
      </c>
      <c r="D73" s="54">
        <v>11303</v>
      </c>
      <c r="E73" s="54">
        <v>7522</v>
      </c>
      <c r="F73" s="54">
        <v>545</v>
      </c>
      <c r="G73" s="54">
        <v>252</v>
      </c>
      <c r="H73" s="55">
        <f t="shared" si="4"/>
        <v>-0.17647058823529413</v>
      </c>
      <c r="I73" s="55">
        <f t="shared" si="4"/>
        <v>-1.5899655507464006E-3</v>
      </c>
      <c r="J73" s="55">
        <f t="shared" si="4"/>
        <v>1.4703898556589774E-2</v>
      </c>
      <c r="K73" s="55">
        <f t="shared" si="4"/>
        <v>6.6536203522504889E-2</v>
      </c>
      <c r="L73" s="55">
        <f t="shared" si="4"/>
        <v>5.4393305439330547E-2</v>
      </c>
      <c r="M73" s="12"/>
    </row>
    <row r="74" spans="2:13" ht="14" thickBot="1" x14ac:dyDescent="0.3">
      <c r="B74" s="31" t="s">
        <v>252</v>
      </c>
      <c r="C74" s="32">
        <v>12</v>
      </c>
      <c r="D74" s="32">
        <v>14446</v>
      </c>
      <c r="E74" s="32">
        <v>10319</v>
      </c>
      <c r="F74" s="32">
        <v>608</v>
      </c>
      <c r="G74" s="32">
        <v>273</v>
      </c>
      <c r="H74" s="33">
        <f t="shared" si="4"/>
        <v>-0.2</v>
      </c>
      <c r="I74" s="33">
        <f t="shared" si="4"/>
        <v>-2.16714072870107E-2</v>
      </c>
      <c r="J74" s="33">
        <f t="shared" si="4"/>
        <v>9.5881029253497702E-3</v>
      </c>
      <c r="K74" s="33">
        <f t="shared" si="4"/>
        <v>-0.13636363636363635</v>
      </c>
      <c r="L74" s="33">
        <f t="shared" si="4"/>
        <v>-0.20175438596491227</v>
      </c>
      <c r="M74" s="12"/>
    </row>
    <row r="75" spans="2:13" x14ac:dyDescent="0.25">
      <c r="B75" s="24" t="s">
        <v>258</v>
      </c>
      <c r="C75" s="54">
        <v>18</v>
      </c>
      <c r="D75" s="54">
        <v>14327</v>
      </c>
      <c r="E75" s="54">
        <v>9797</v>
      </c>
      <c r="F75" s="54">
        <v>613</v>
      </c>
      <c r="G75" s="54">
        <v>288</v>
      </c>
      <c r="H75" s="55">
        <f t="shared" si="4"/>
        <v>0.5</v>
      </c>
      <c r="I75" s="55">
        <f>+(D75-D71)/D71</f>
        <v>0.11589687670379313</v>
      </c>
      <c r="J75" s="55">
        <f t="shared" si="4"/>
        <v>9.4147866875139596E-2</v>
      </c>
      <c r="K75" s="55">
        <f>+(F75-F71)/F71</f>
        <v>0.11454545454545455</v>
      </c>
      <c r="L75" s="55">
        <f>+(G75-G71)/G71</f>
        <v>-1.3698630136986301E-2</v>
      </c>
      <c r="M75" s="12"/>
    </row>
    <row r="76" spans="2:13" x14ac:dyDescent="0.25">
      <c r="B76" s="24" t="s">
        <v>261</v>
      </c>
      <c r="C76" s="54">
        <v>14</v>
      </c>
      <c r="D76" s="54">
        <v>14748</v>
      </c>
      <c r="E76" s="54">
        <v>9881</v>
      </c>
      <c r="F76" s="54">
        <v>657</v>
      </c>
      <c r="G76" s="54">
        <v>336</v>
      </c>
      <c r="H76" s="55">
        <f t="shared" si="4"/>
        <v>7.6923076923076927E-2</v>
      </c>
      <c r="I76" s="55">
        <f t="shared" si="4"/>
        <v>3.8006756756756757E-2</v>
      </c>
      <c r="J76" s="55">
        <f t="shared" si="4"/>
        <v>6.6026540079836007E-2</v>
      </c>
      <c r="K76" s="55">
        <f t="shared" si="4"/>
        <v>-1.2030075187969926E-2</v>
      </c>
      <c r="L76" s="55">
        <f t="shared" si="4"/>
        <v>0.3493975903614458</v>
      </c>
      <c r="M76" s="12"/>
    </row>
    <row r="77" spans="2:13" x14ac:dyDescent="0.25">
      <c r="B77" s="24" t="s">
        <v>262</v>
      </c>
      <c r="C77" s="54">
        <v>12</v>
      </c>
      <c r="D77" s="54">
        <v>11189</v>
      </c>
      <c r="E77" s="54">
        <v>7463</v>
      </c>
      <c r="F77" s="54">
        <v>474</v>
      </c>
      <c r="G77" s="54">
        <v>186</v>
      </c>
      <c r="H77" s="55">
        <f t="shared" si="4"/>
        <v>-0.14285714285714285</v>
      </c>
      <c r="I77" s="55">
        <f t="shared" si="4"/>
        <v>-1.0085817924444837E-2</v>
      </c>
      <c r="J77" s="55">
        <f t="shared" si="4"/>
        <v>-7.8436586014357882E-3</v>
      </c>
      <c r="K77" s="55">
        <f t="shared" si="4"/>
        <v>-0.13027522935779817</v>
      </c>
      <c r="L77" s="55">
        <f t="shared" si="4"/>
        <v>-0.26190476190476192</v>
      </c>
      <c r="M77" s="12"/>
    </row>
    <row r="78" spans="2:13" ht="14" thickBot="1" x14ac:dyDescent="0.3">
      <c r="B78" s="31" t="s">
        <v>270</v>
      </c>
      <c r="C78" s="32">
        <v>19</v>
      </c>
      <c r="D78" s="32">
        <v>14881</v>
      </c>
      <c r="E78" s="32">
        <v>9939</v>
      </c>
      <c r="F78" s="32">
        <v>611</v>
      </c>
      <c r="G78" s="32">
        <v>205</v>
      </c>
      <c r="H78" s="33">
        <f t="shared" si="4"/>
        <v>0.58333333333333337</v>
      </c>
      <c r="I78" s="33">
        <f t="shared" si="4"/>
        <v>3.0112141769347917E-2</v>
      </c>
      <c r="J78" s="33">
        <f t="shared" si="4"/>
        <v>-3.682527376683787E-2</v>
      </c>
      <c r="K78" s="33">
        <f t="shared" si="4"/>
        <v>4.9342105263157892E-3</v>
      </c>
      <c r="L78" s="33">
        <f t="shared" si="4"/>
        <v>-0.24908424908424909</v>
      </c>
      <c r="M78" s="12"/>
    </row>
    <row r="79" spans="2:13" ht="14" thickBot="1" x14ac:dyDescent="0.3">
      <c r="B79" s="31" t="s">
        <v>263</v>
      </c>
      <c r="C79" s="63">
        <v>19</v>
      </c>
      <c r="D79" s="63">
        <v>13951</v>
      </c>
      <c r="E79" s="63">
        <v>9448</v>
      </c>
      <c r="F79" s="63">
        <v>569</v>
      </c>
      <c r="G79" s="33">
        <v>254</v>
      </c>
      <c r="H79" s="33">
        <f>+(C79-C71)/C71</f>
        <v>0.58333333333333337</v>
      </c>
      <c r="I79" s="33">
        <f>+(D79-D71)/D71</f>
        <v>8.6611106784017441E-2</v>
      </c>
      <c r="J79" s="33">
        <f>+(E79-E71)/E71</f>
        <v>5.5170873352691538E-2</v>
      </c>
      <c r="K79" s="33">
        <f>+(F79-F71)/F71</f>
        <v>3.4545454545454546E-2</v>
      </c>
      <c r="L79" s="63">
        <f>+(G79-G71)/G71</f>
        <v>-0.13013698630136986</v>
      </c>
      <c r="M79" s="12"/>
    </row>
    <row r="80" spans="2:13" ht="14" thickBot="1" x14ac:dyDescent="0.3">
      <c r="B80" s="54"/>
      <c r="C80" s="54"/>
      <c r="D80" s="54"/>
      <c r="E80" s="54"/>
      <c r="F80" s="54"/>
      <c r="G80" s="54"/>
      <c r="H80" s="29"/>
      <c r="I80" s="29"/>
      <c r="J80" s="29"/>
      <c r="K80" s="29"/>
      <c r="L80" s="29"/>
      <c r="M80" s="12"/>
    </row>
    <row r="81" spans="2:14" ht="14" thickBot="1" x14ac:dyDescent="0.3">
      <c r="C81" s="12"/>
      <c r="D81" s="54"/>
      <c r="E81" s="29"/>
      <c r="F81" s="54"/>
      <c r="G81" s="54"/>
      <c r="L81" s="29"/>
      <c r="M81" s="12"/>
      <c r="N81" s="29"/>
    </row>
    <row r="82" spans="2:14" ht="15" customHeight="1" thickBot="1" x14ac:dyDescent="0.3">
      <c r="C82" s="33"/>
      <c r="D82" s="12"/>
      <c r="E82" s="33"/>
      <c r="F82" s="33"/>
      <c r="G82" s="33"/>
      <c r="H82" s="33"/>
      <c r="I82" s="12"/>
      <c r="J82" s="9"/>
    </row>
    <row r="83" spans="2:14" ht="87.75" customHeight="1" x14ac:dyDescent="0.25">
      <c r="B83" s="34"/>
      <c r="C83" s="23" t="s">
        <v>86</v>
      </c>
      <c r="D83" s="23" t="s">
        <v>87</v>
      </c>
      <c r="E83" s="23" t="s">
        <v>88</v>
      </c>
      <c r="F83" s="23" t="s">
        <v>89</v>
      </c>
      <c r="G83" s="23" t="s">
        <v>90</v>
      </c>
      <c r="H83" s="23" t="s">
        <v>91</v>
      </c>
      <c r="I83" s="23" t="s">
        <v>92</v>
      </c>
      <c r="J83" s="23" t="s">
        <v>93</v>
      </c>
    </row>
    <row r="84" spans="2:14" ht="14" thickBot="1" x14ac:dyDescent="0.3">
      <c r="B84" s="24" t="s">
        <v>22</v>
      </c>
      <c r="C84" s="25">
        <v>844</v>
      </c>
      <c r="D84" s="25">
        <v>3160</v>
      </c>
      <c r="E84" s="25">
        <v>1460</v>
      </c>
      <c r="F84" s="25">
        <v>3306</v>
      </c>
      <c r="G84" s="26">
        <v>0.13136729222520108</v>
      </c>
      <c r="H84" s="26">
        <v>0.18707738542449287</v>
      </c>
      <c r="I84" s="26">
        <v>0.1578112609040444</v>
      </c>
      <c r="J84" s="26">
        <v>7.6872964169381108E-2</v>
      </c>
    </row>
    <row r="85" spans="2:14" ht="14" thickBot="1" x14ac:dyDescent="0.3">
      <c r="B85" s="27" t="s">
        <v>23</v>
      </c>
      <c r="C85" s="28">
        <v>908</v>
      </c>
      <c r="D85" s="28">
        <v>3125</v>
      </c>
      <c r="E85" s="28">
        <v>1505</v>
      </c>
      <c r="F85" s="28">
        <v>3393</v>
      </c>
      <c r="G85" s="29">
        <v>0.24383561643835616</v>
      </c>
      <c r="H85" s="29">
        <v>0.12531508822470291</v>
      </c>
      <c r="I85" s="29">
        <v>0.16938616938616938</v>
      </c>
      <c r="J85" s="29">
        <v>0.15841584158415842</v>
      </c>
    </row>
    <row r="86" spans="2:14" ht="14" thickBot="1" x14ac:dyDescent="0.3">
      <c r="B86" s="30" t="s">
        <v>24</v>
      </c>
      <c r="C86" s="28">
        <v>646</v>
      </c>
      <c r="D86" s="28">
        <v>2327</v>
      </c>
      <c r="E86" s="28">
        <v>1111</v>
      </c>
      <c r="F86" s="28">
        <v>2537</v>
      </c>
      <c r="G86" s="29">
        <v>0.25436893203883493</v>
      </c>
      <c r="H86" s="29">
        <v>0.1491358024691358</v>
      </c>
      <c r="I86" s="29">
        <v>0.28439306358381505</v>
      </c>
      <c r="J86" s="29">
        <v>0.19388235294117648</v>
      </c>
    </row>
    <row r="87" spans="2:14" ht="14" thickBot="1" x14ac:dyDescent="0.3">
      <c r="B87" s="31" t="s">
        <v>25</v>
      </c>
      <c r="C87" s="32">
        <v>905</v>
      </c>
      <c r="D87" s="32">
        <v>3495</v>
      </c>
      <c r="E87" s="32">
        <v>1458</v>
      </c>
      <c r="F87" s="32">
        <v>3441</v>
      </c>
      <c r="G87" s="33">
        <v>0.23803009575923392</v>
      </c>
      <c r="H87" s="33">
        <v>0.1811422777965529</v>
      </c>
      <c r="I87" s="33">
        <v>0.15256916996047432</v>
      </c>
      <c r="J87" s="33">
        <v>3.6445783132530121E-2</v>
      </c>
    </row>
    <row r="88" spans="2:14" ht="14" thickBot="1" x14ac:dyDescent="0.3">
      <c r="B88" s="24" t="s">
        <v>26</v>
      </c>
      <c r="C88" s="25">
        <v>862</v>
      </c>
      <c r="D88" s="25">
        <v>3347</v>
      </c>
      <c r="E88" s="25">
        <v>1473</v>
      </c>
      <c r="F88" s="25">
        <v>3407</v>
      </c>
      <c r="G88" s="26">
        <v>2.132701421800948E-2</v>
      </c>
      <c r="H88" s="26">
        <v>5.9177215189873421E-2</v>
      </c>
      <c r="I88" s="26">
        <v>8.9041095890410957E-3</v>
      </c>
      <c r="J88" s="26">
        <v>3.0550514216575921E-2</v>
      </c>
    </row>
    <row r="89" spans="2:14" ht="14" thickBot="1" x14ac:dyDescent="0.3">
      <c r="B89" s="27" t="s">
        <v>27</v>
      </c>
      <c r="C89" s="28">
        <v>1060</v>
      </c>
      <c r="D89" s="28">
        <v>3880</v>
      </c>
      <c r="E89" s="28">
        <v>1704</v>
      </c>
      <c r="F89" s="28">
        <v>3968</v>
      </c>
      <c r="G89" s="29">
        <v>0.16740088105726872</v>
      </c>
      <c r="H89" s="29">
        <v>0.24160000000000001</v>
      </c>
      <c r="I89" s="29">
        <v>0.13222591362126246</v>
      </c>
      <c r="J89" s="29">
        <v>0.1694665487768936</v>
      </c>
    </row>
    <row r="90" spans="2:14" ht="14" thickBot="1" x14ac:dyDescent="0.3">
      <c r="B90" s="30" t="s">
        <v>28</v>
      </c>
      <c r="C90" s="28">
        <v>765</v>
      </c>
      <c r="D90" s="28">
        <v>2727</v>
      </c>
      <c r="E90" s="28">
        <v>1270</v>
      </c>
      <c r="F90" s="28">
        <v>2843</v>
      </c>
      <c r="G90" s="29">
        <v>0.18421052631578946</v>
      </c>
      <c r="H90" s="29">
        <v>0.17189514396218306</v>
      </c>
      <c r="I90" s="29">
        <v>0.14311431143114312</v>
      </c>
      <c r="J90" s="29">
        <v>0.12061489948758376</v>
      </c>
    </row>
    <row r="91" spans="2:14" ht="14" thickBot="1" x14ac:dyDescent="0.3">
      <c r="B91" s="31" t="s">
        <v>29</v>
      </c>
      <c r="C91" s="32">
        <v>1004</v>
      </c>
      <c r="D91" s="32">
        <v>4115</v>
      </c>
      <c r="E91" s="32">
        <v>1657</v>
      </c>
      <c r="F91" s="32">
        <v>4275</v>
      </c>
      <c r="G91" s="33">
        <v>0.10939226519337017</v>
      </c>
      <c r="H91" s="33">
        <v>0.17739628040057226</v>
      </c>
      <c r="I91" s="33">
        <v>0.13648834019204389</v>
      </c>
      <c r="J91" s="33">
        <v>0.24237140366172624</v>
      </c>
    </row>
    <row r="92" spans="2:14" ht="14" thickBot="1" x14ac:dyDescent="0.3">
      <c r="B92" s="24" t="s">
        <v>30</v>
      </c>
      <c r="C92" s="25">
        <v>1022</v>
      </c>
      <c r="D92" s="25">
        <v>4166</v>
      </c>
      <c r="E92" s="25">
        <v>1659</v>
      </c>
      <c r="F92" s="25">
        <v>3883</v>
      </c>
      <c r="G92" s="26">
        <v>0.18561484918793503</v>
      </c>
      <c r="H92" s="26">
        <v>0.24469674335225575</v>
      </c>
      <c r="I92" s="26">
        <v>0.12627291242362526</v>
      </c>
      <c r="J92" s="26">
        <v>0.13971235691223952</v>
      </c>
    </row>
    <row r="93" spans="2:14" ht="14" thickBot="1" x14ac:dyDescent="0.3">
      <c r="B93" s="27" t="s">
        <v>31</v>
      </c>
      <c r="C93" s="28">
        <v>1159</v>
      </c>
      <c r="D93" s="28">
        <v>4519</v>
      </c>
      <c r="E93" s="28">
        <v>1869</v>
      </c>
      <c r="F93" s="28">
        <v>4263</v>
      </c>
      <c r="G93" s="29">
        <v>9.3396226415094333E-2</v>
      </c>
      <c r="H93" s="29">
        <v>0.16469072164948453</v>
      </c>
      <c r="I93" s="29">
        <v>9.6830985915492954E-2</v>
      </c>
      <c r="J93" s="29">
        <v>7.4344758064516125E-2</v>
      </c>
    </row>
    <row r="94" spans="2:14" ht="14" thickBot="1" x14ac:dyDescent="0.3">
      <c r="B94" s="30" t="s">
        <v>32</v>
      </c>
      <c r="C94" s="28">
        <v>891</v>
      </c>
      <c r="D94" s="28">
        <v>3393</v>
      </c>
      <c r="E94" s="28">
        <v>1428</v>
      </c>
      <c r="F94" s="28">
        <v>3546</v>
      </c>
      <c r="G94" s="29">
        <v>0.16470588235294117</v>
      </c>
      <c r="H94" s="29">
        <v>0.24422442244224424</v>
      </c>
      <c r="I94" s="29">
        <v>0.12440944881889764</v>
      </c>
      <c r="J94" s="29">
        <v>0.24727400633134014</v>
      </c>
    </row>
    <row r="95" spans="2:14" ht="14" thickBot="1" x14ac:dyDescent="0.3">
      <c r="B95" s="31" t="s">
        <v>33</v>
      </c>
      <c r="C95" s="32">
        <v>1111</v>
      </c>
      <c r="D95" s="32">
        <v>4965</v>
      </c>
      <c r="E95" s="32">
        <v>2036</v>
      </c>
      <c r="F95" s="32">
        <v>4791</v>
      </c>
      <c r="G95" s="33">
        <v>0.10657370517928287</v>
      </c>
      <c r="H95" s="33">
        <v>0.20656136087484811</v>
      </c>
      <c r="I95" s="33">
        <v>0.22872661436330718</v>
      </c>
      <c r="J95" s="33">
        <v>0.12070175438596491</v>
      </c>
    </row>
    <row r="96" spans="2:14" ht="14" thickBot="1" x14ac:dyDescent="0.3">
      <c r="B96" s="24" t="s">
        <v>34</v>
      </c>
      <c r="C96" s="25">
        <v>1134</v>
      </c>
      <c r="D96" s="25">
        <v>4875</v>
      </c>
      <c r="E96" s="25">
        <v>2203</v>
      </c>
      <c r="F96" s="25">
        <v>4802</v>
      </c>
      <c r="G96" s="26">
        <v>0.1095890410958904</v>
      </c>
      <c r="H96" s="26">
        <v>0.17018722995679308</v>
      </c>
      <c r="I96" s="26">
        <v>0.32790837854128996</v>
      </c>
      <c r="J96" s="26">
        <v>0.23667267576616019</v>
      </c>
    </row>
    <row r="97" spans="2:10" ht="14" thickBot="1" x14ac:dyDescent="0.3">
      <c r="B97" s="27" t="s">
        <v>35</v>
      </c>
      <c r="C97" s="28">
        <v>1373</v>
      </c>
      <c r="D97" s="28">
        <v>5180</v>
      </c>
      <c r="E97" s="28">
        <v>2450</v>
      </c>
      <c r="F97" s="28">
        <v>4897</v>
      </c>
      <c r="G97" s="29">
        <v>0.18464193270060397</v>
      </c>
      <c r="H97" s="29">
        <v>0.14627129895994689</v>
      </c>
      <c r="I97" s="29">
        <v>0.31086142322097376</v>
      </c>
      <c r="J97" s="29">
        <v>0.14872155758855266</v>
      </c>
    </row>
    <row r="98" spans="2:10" ht="14" thickBot="1" x14ac:dyDescent="0.3">
      <c r="B98" s="30" t="s">
        <v>36</v>
      </c>
      <c r="C98" s="28">
        <v>1056</v>
      </c>
      <c r="D98" s="28">
        <v>3800</v>
      </c>
      <c r="E98" s="28">
        <v>1756</v>
      </c>
      <c r="F98" s="28">
        <v>3772</v>
      </c>
      <c r="G98" s="29">
        <v>0.18518518518518517</v>
      </c>
      <c r="H98" s="29">
        <v>0.11995284409077513</v>
      </c>
      <c r="I98" s="29">
        <v>0.22969187675070027</v>
      </c>
      <c r="J98" s="29">
        <v>6.3733784545967287E-2</v>
      </c>
    </row>
    <row r="99" spans="2:10" ht="14" thickBot="1" x14ac:dyDescent="0.3">
      <c r="B99" s="31" t="s">
        <v>37</v>
      </c>
      <c r="C99" s="32">
        <v>1433</v>
      </c>
      <c r="D99" s="32">
        <v>5538</v>
      </c>
      <c r="E99" s="32">
        <v>2608</v>
      </c>
      <c r="F99" s="32">
        <v>5580</v>
      </c>
      <c r="G99" s="33">
        <v>0.28982898289828984</v>
      </c>
      <c r="H99" s="33">
        <v>0.11540785498489425</v>
      </c>
      <c r="I99" s="33">
        <v>0.28094302554027506</v>
      </c>
      <c r="J99" s="33">
        <v>0.16468378209142143</v>
      </c>
    </row>
    <row r="100" spans="2:10" ht="14" thickBot="1" x14ac:dyDescent="0.3">
      <c r="B100" s="24" t="s">
        <v>38</v>
      </c>
      <c r="C100" s="25">
        <v>1499</v>
      </c>
      <c r="D100" s="25">
        <v>5674</v>
      </c>
      <c r="E100" s="25">
        <v>2666</v>
      </c>
      <c r="F100" s="25">
        <v>5500</v>
      </c>
      <c r="G100" s="26">
        <v>0.32186948853615521</v>
      </c>
      <c r="H100" s="26">
        <v>0.16389743589743588</v>
      </c>
      <c r="I100" s="26">
        <v>0.21016795279164777</v>
      </c>
      <c r="J100" s="26">
        <v>0.14535610162432319</v>
      </c>
    </row>
    <row r="101" spans="2:10" ht="14" thickBot="1" x14ac:dyDescent="0.3">
      <c r="B101" s="27" t="s">
        <v>39</v>
      </c>
      <c r="C101" s="28">
        <v>1593</v>
      </c>
      <c r="D101" s="28">
        <v>6251</v>
      </c>
      <c r="E101" s="28">
        <v>2758</v>
      </c>
      <c r="F101" s="28">
        <v>5600</v>
      </c>
      <c r="G101" s="29">
        <v>0.16023306627822287</v>
      </c>
      <c r="H101" s="29">
        <v>0.20675675675675675</v>
      </c>
      <c r="I101" s="29">
        <v>0.12571428571428572</v>
      </c>
      <c r="J101" s="29">
        <v>0.14355727996732692</v>
      </c>
    </row>
    <row r="102" spans="2:10" ht="14" thickBot="1" x14ac:dyDescent="0.3">
      <c r="B102" s="30" t="s">
        <v>40</v>
      </c>
      <c r="C102" s="28">
        <v>1249</v>
      </c>
      <c r="D102" s="28">
        <v>4735</v>
      </c>
      <c r="E102" s="28">
        <v>2021</v>
      </c>
      <c r="F102" s="28">
        <v>4097</v>
      </c>
      <c r="G102" s="29">
        <v>0.18276515151515152</v>
      </c>
      <c r="H102" s="29">
        <v>0.24605263157894736</v>
      </c>
      <c r="I102" s="29">
        <v>0.15091116173120728</v>
      </c>
      <c r="J102" s="29">
        <v>8.6161187698833505E-2</v>
      </c>
    </row>
    <row r="103" spans="2:10" ht="14" thickBot="1" x14ac:dyDescent="0.3">
      <c r="B103" s="31" t="s">
        <v>41</v>
      </c>
      <c r="C103" s="32">
        <v>1672</v>
      </c>
      <c r="D103" s="32">
        <v>6272</v>
      </c>
      <c r="E103" s="32">
        <v>2769</v>
      </c>
      <c r="F103" s="32">
        <v>5791</v>
      </c>
      <c r="G103" s="33">
        <v>0.16678297278436846</v>
      </c>
      <c r="H103" s="33">
        <v>0.13253882267966774</v>
      </c>
      <c r="I103" s="33">
        <v>6.1733128834355826E-2</v>
      </c>
      <c r="J103" s="33">
        <v>3.7813620071684588E-2</v>
      </c>
    </row>
    <row r="104" spans="2:10" ht="14" thickBot="1" x14ac:dyDescent="0.3">
      <c r="B104" s="24" t="s">
        <v>42</v>
      </c>
      <c r="C104" s="25">
        <v>1736</v>
      </c>
      <c r="D104" s="25">
        <v>7008</v>
      </c>
      <c r="E104" s="25">
        <v>3057</v>
      </c>
      <c r="F104" s="25">
        <v>6095</v>
      </c>
      <c r="G104" s="26">
        <v>0.15810540360240161</v>
      </c>
      <c r="H104" s="26">
        <v>0.23510750793091292</v>
      </c>
      <c r="I104" s="26">
        <v>0.14666166541635409</v>
      </c>
      <c r="J104" s="26">
        <v>0.10818181818181818</v>
      </c>
    </row>
    <row r="105" spans="2:10" ht="14" thickBot="1" x14ac:dyDescent="0.3">
      <c r="B105" s="27" t="s">
        <v>43</v>
      </c>
      <c r="C105" s="28">
        <v>1847</v>
      </c>
      <c r="D105" s="28">
        <v>7465</v>
      </c>
      <c r="E105" s="28">
        <v>3195</v>
      </c>
      <c r="F105" s="28">
        <v>6032</v>
      </c>
      <c r="G105" s="29">
        <v>0.15944758317639673</v>
      </c>
      <c r="H105" s="29">
        <v>0.19420892657174851</v>
      </c>
      <c r="I105" s="29">
        <v>0.15844815083393762</v>
      </c>
      <c r="J105" s="29">
        <v>7.7142857142857138E-2</v>
      </c>
    </row>
    <row r="106" spans="2:10" ht="14" thickBot="1" x14ac:dyDescent="0.3">
      <c r="B106" s="30" t="s">
        <v>44</v>
      </c>
      <c r="C106" s="28">
        <v>1429</v>
      </c>
      <c r="D106" s="28">
        <v>5533</v>
      </c>
      <c r="E106" s="28">
        <v>2383</v>
      </c>
      <c r="F106" s="28">
        <v>4432</v>
      </c>
      <c r="G106" s="29">
        <v>0.14411529223378702</v>
      </c>
      <c r="H106" s="29">
        <v>0.16853220696937699</v>
      </c>
      <c r="I106" s="29">
        <v>0.17911924789708064</v>
      </c>
      <c r="J106" s="29">
        <v>8.1767146692701978E-2</v>
      </c>
    </row>
    <row r="107" spans="2:10" ht="14" thickBot="1" x14ac:dyDescent="0.3">
      <c r="B107" s="31" t="s">
        <v>45</v>
      </c>
      <c r="C107" s="32">
        <v>1903</v>
      </c>
      <c r="D107" s="32">
        <v>8361</v>
      </c>
      <c r="E107" s="32">
        <v>3383</v>
      </c>
      <c r="F107" s="32">
        <v>6724</v>
      </c>
      <c r="G107" s="33">
        <v>0.13815789473684212</v>
      </c>
      <c r="H107" s="33">
        <v>0.33306760204081631</v>
      </c>
      <c r="I107" s="33">
        <v>0.22174070061394005</v>
      </c>
      <c r="J107" s="33">
        <v>0.16111207045415299</v>
      </c>
    </row>
    <row r="108" spans="2:10" ht="14" thickBot="1" x14ac:dyDescent="0.3">
      <c r="B108" s="24" t="s">
        <v>46</v>
      </c>
      <c r="C108" s="25">
        <v>1925</v>
      </c>
      <c r="D108" s="25">
        <v>7407</v>
      </c>
      <c r="E108" s="25">
        <v>3285</v>
      </c>
      <c r="F108" s="25">
        <v>6179</v>
      </c>
      <c r="G108" s="26">
        <v>0.10887096774193548</v>
      </c>
      <c r="H108" s="26">
        <v>5.6934931506849314E-2</v>
      </c>
      <c r="I108" s="26">
        <v>7.4582924435721301E-2</v>
      </c>
      <c r="J108" s="26">
        <v>1.3781788351107466E-2</v>
      </c>
    </row>
    <row r="109" spans="2:10" ht="14" thickBot="1" x14ac:dyDescent="0.3">
      <c r="B109" s="27" t="s">
        <v>47</v>
      </c>
      <c r="C109" s="28">
        <v>2118</v>
      </c>
      <c r="D109" s="28">
        <v>8379</v>
      </c>
      <c r="E109" s="28">
        <v>3701</v>
      </c>
      <c r="F109" s="28">
        <v>6639</v>
      </c>
      <c r="G109" s="29">
        <v>0.14672441797509475</v>
      </c>
      <c r="H109" s="29">
        <v>0.12243804420629605</v>
      </c>
      <c r="I109" s="29">
        <v>0.15837245696400626</v>
      </c>
      <c r="J109" s="29">
        <v>0.10062997347480106</v>
      </c>
    </row>
    <row r="110" spans="2:10" ht="14" thickBot="1" x14ac:dyDescent="0.3">
      <c r="B110" s="30" t="s">
        <v>48</v>
      </c>
      <c r="C110" s="28">
        <v>1602</v>
      </c>
      <c r="D110" s="28">
        <v>6211</v>
      </c>
      <c r="E110" s="28">
        <v>2859</v>
      </c>
      <c r="F110" s="28">
        <v>4998</v>
      </c>
      <c r="G110" s="29">
        <v>0.12106368089573127</v>
      </c>
      <c r="H110" s="29">
        <v>0.12253750225917225</v>
      </c>
      <c r="I110" s="29">
        <v>0.19974821653378094</v>
      </c>
      <c r="J110" s="29">
        <v>0.12770758122743683</v>
      </c>
    </row>
    <row r="111" spans="2:10" ht="14" thickBot="1" x14ac:dyDescent="0.3">
      <c r="B111" s="31" t="s">
        <v>49</v>
      </c>
      <c r="C111" s="32">
        <v>2298</v>
      </c>
      <c r="D111" s="32">
        <v>8514</v>
      </c>
      <c r="E111" s="32">
        <v>4004</v>
      </c>
      <c r="F111" s="32">
        <v>7378</v>
      </c>
      <c r="G111" s="33">
        <v>0.20756699947451393</v>
      </c>
      <c r="H111" s="33">
        <v>1.829924650161464E-2</v>
      </c>
      <c r="I111" s="33">
        <v>0.18356488323972805</v>
      </c>
      <c r="J111" s="33">
        <v>9.7263533610945863E-2</v>
      </c>
    </row>
    <row r="112" spans="2:10" ht="14" thickBot="1" x14ac:dyDescent="0.3">
      <c r="B112" s="24" t="s">
        <v>50</v>
      </c>
      <c r="C112" s="25">
        <v>2203</v>
      </c>
      <c r="D112" s="25">
        <v>8527</v>
      </c>
      <c r="E112" s="25">
        <v>4173</v>
      </c>
      <c r="F112" s="25">
        <v>7150</v>
      </c>
      <c r="G112" s="26">
        <v>0.14441558441558441</v>
      </c>
      <c r="H112" s="26">
        <v>0.15120831645740515</v>
      </c>
      <c r="I112" s="26">
        <v>0.27031963470319637</v>
      </c>
      <c r="J112" s="26">
        <v>0.15714516912121704</v>
      </c>
    </row>
    <row r="113" spans="2:10" ht="14" thickBot="1" x14ac:dyDescent="0.3">
      <c r="B113" s="27" t="s">
        <v>51</v>
      </c>
      <c r="C113" s="28">
        <v>2411</v>
      </c>
      <c r="D113" s="28">
        <v>8733</v>
      </c>
      <c r="E113" s="28">
        <v>4203</v>
      </c>
      <c r="F113" s="28">
        <v>7101</v>
      </c>
      <c r="G113" s="29">
        <v>0.13833805476864966</v>
      </c>
      <c r="H113" s="29">
        <v>4.2248478338703904E-2</v>
      </c>
      <c r="I113" s="29">
        <v>0.13563901648203189</v>
      </c>
      <c r="J113" s="29">
        <v>6.9588793492995932E-2</v>
      </c>
    </row>
    <row r="114" spans="2:10" ht="14" thickBot="1" x14ac:dyDescent="0.3">
      <c r="B114" s="30" t="s">
        <v>52</v>
      </c>
      <c r="C114" s="28">
        <v>1929</v>
      </c>
      <c r="D114" s="28">
        <v>6834</v>
      </c>
      <c r="E114" s="28">
        <v>3471</v>
      </c>
      <c r="F114" s="28">
        <v>5922</v>
      </c>
      <c r="G114" s="29">
        <v>0.20411985018726592</v>
      </c>
      <c r="H114" s="29">
        <v>0.10030590887135726</v>
      </c>
      <c r="I114" s="29">
        <v>0.21406086044071354</v>
      </c>
      <c r="J114" s="29">
        <v>0.18487394957983194</v>
      </c>
    </row>
    <row r="115" spans="2:10" ht="14" thickBot="1" x14ac:dyDescent="0.3">
      <c r="B115" s="31" t="s">
        <v>53</v>
      </c>
      <c r="C115" s="32">
        <v>2567</v>
      </c>
      <c r="D115" s="32">
        <v>9094</v>
      </c>
      <c r="E115" s="32">
        <v>4655</v>
      </c>
      <c r="F115" s="32">
        <v>7941</v>
      </c>
      <c r="G115" s="33">
        <v>0.11705831157528286</v>
      </c>
      <c r="H115" s="33">
        <v>6.8123091378905334E-2</v>
      </c>
      <c r="I115" s="33">
        <v>0.16258741258741258</v>
      </c>
      <c r="J115" s="33">
        <v>7.6307942531851455E-2</v>
      </c>
    </row>
    <row r="116" spans="2:10" ht="14" thickBot="1" x14ac:dyDescent="0.3">
      <c r="B116" s="24" t="s">
        <v>54</v>
      </c>
      <c r="C116" s="25">
        <v>2483</v>
      </c>
      <c r="D116" s="25">
        <v>8879</v>
      </c>
      <c r="E116" s="25">
        <v>4724</v>
      </c>
      <c r="F116" s="25">
        <v>7381</v>
      </c>
      <c r="G116" s="26">
        <v>0.12709940989559693</v>
      </c>
      <c r="H116" s="26">
        <v>4.1280637973495952E-2</v>
      </c>
      <c r="I116" s="26">
        <v>0.13203930026359934</v>
      </c>
      <c r="J116" s="26">
        <v>3.2307692307692308E-2</v>
      </c>
    </row>
    <row r="117" spans="2:10" ht="14" thickBot="1" x14ac:dyDescent="0.3">
      <c r="B117" s="27" t="s">
        <v>55</v>
      </c>
      <c r="C117" s="28">
        <v>2644</v>
      </c>
      <c r="D117" s="28">
        <v>9382</v>
      </c>
      <c r="E117" s="28">
        <v>4852</v>
      </c>
      <c r="F117" s="28">
        <v>7471</v>
      </c>
      <c r="G117" s="29">
        <v>9.6640398175031103E-2</v>
      </c>
      <c r="H117" s="29">
        <v>7.431581358067102E-2</v>
      </c>
      <c r="I117" s="29">
        <v>0.15441351415655485</v>
      </c>
      <c r="J117" s="29">
        <v>5.2105337276439935E-2</v>
      </c>
    </row>
    <row r="118" spans="2:10" ht="14" thickBot="1" x14ac:dyDescent="0.3">
      <c r="B118" s="30" t="s">
        <v>56</v>
      </c>
      <c r="C118" s="28">
        <v>2092</v>
      </c>
      <c r="D118" s="28">
        <v>6911</v>
      </c>
      <c r="E118" s="28">
        <v>3684</v>
      </c>
      <c r="F118" s="28">
        <v>5640</v>
      </c>
      <c r="G118" s="29">
        <v>8.4499740798341105E-2</v>
      </c>
      <c r="H118" s="29">
        <v>1.1267193444541995E-2</v>
      </c>
      <c r="I118" s="29">
        <v>6.1365600691443388E-2</v>
      </c>
      <c r="J118" s="29">
        <v>-4.7619047619047616E-2</v>
      </c>
    </row>
    <row r="119" spans="2:10" ht="14" thickBot="1" x14ac:dyDescent="0.3">
      <c r="B119" s="31" t="s">
        <v>57</v>
      </c>
      <c r="C119" s="32">
        <v>2586</v>
      </c>
      <c r="D119" s="32">
        <v>9076</v>
      </c>
      <c r="E119" s="32">
        <v>4672</v>
      </c>
      <c r="F119" s="32">
        <v>7612</v>
      </c>
      <c r="G119" s="33">
        <v>7.4016361511492013E-3</v>
      </c>
      <c r="H119" s="33">
        <v>-1.9793270288102046E-3</v>
      </c>
      <c r="I119" s="33">
        <v>3.6519871106337272E-3</v>
      </c>
      <c r="J119" s="33">
        <v>-4.1430550308525375E-2</v>
      </c>
    </row>
    <row r="120" spans="2:10" ht="14" thickBot="1" x14ac:dyDescent="0.3">
      <c r="B120" s="24" t="s">
        <v>58</v>
      </c>
      <c r="C120" s="25">
        <v>2455</v>
      </c>
      <c r="D120" s="25">
        <v>8554</v>
      </c>
      <c r="E120" s="25">
        <v>4468</v>
      </c>
      <c r="F120" s="25">
        <v>6844</v>
      </c>
      <c r="G120" s="26">
        <v>-1.1276681433749497E-2</v>
      </c>
      <c r="H120" s="26">
        <v>-3.6603221083455345E-2</v>
      </c>
      <c r="I120" s="26">
        <v>-5.4191363251481793E-2</v>
      </c>
      <c r="J120" s="26">
        <v>-7.2754369326649512E-2</v>
      </c>
    </row>
    <row r="121" spans="2:10" ht="14" thickBot="1" x14ac:dyDescent="0.3">
      <c r="B121" s="27" t="s">
        <v>59</v>
      </c>
      <c r="C121" s="28">
        <v>3032</v>
      </c>
      <c r="D121" s="28">
        <v>9802</v>
      </c>
      <c r="E121" s="28">
        <v>5382</v>
      </c>
      <c r="F121" s="28">
        <v>7942</v>
      </c>
      <c r="G121" s="29">
        <v>0.14674735249621784</v>
      </c>
      <c r="H121" s="29">
        <v>4.4766574291195904E-2</v>
      </c>
      <c r="I121" s="29">
        <v>0.10923330585325638</v>
      </c>
      <c r="J121" s="29">
        <v>6.3043769241065459E-2</v>
      </c>
    </row>
    <row r="122" spans="2:10" ht="14" thickBot="1" x14ac:dyDescent="0.3">
      <c r="B122" s="30" t="s">
        <v>60</v>
      </c>
      <c r="C122" s="28">
        <v>1983</v>
      </c>
      <c r="D122" s="28">
        <v>6644</v>
      </c>
      <c r="E122" s="28">
        <v>3622</v>
      </c>
      <c r="F122" s="28">
        <v>5748</v>
      </c>
      <c r="G122" s="29">
        <v>-5.2103250478011474E-2</v>
      </c>
      <c r="H122" s="29">
        <v>-3.8634061640862395E-2</v>
      </c>
      <c r="I122" s="29">
        <v>-1.6829533116178068E-2</v>
      </c>
      <c r="J122" s="29">
        <v>1.9148936170212766E-2</v>
      </c>
    </row>
    <row r="123" spans="2:10" ht="14" thickBot="1" x14ac:dyDescent="0.3">
      <c r="B123" s="31" t="s">
        <v>61</v>
      </c>
      <c r="C123" s="32">
        <v>2744</v>
      </c>
      <c r="D123" s="32">
        <v>9017</v>
      </c>
      <c r="E123" s="32">
        <v>4753</v>
      </c>
      <c r="F123" s="32">
        <v>7864</v>
      </c>
      <c r="G123" s="33">
        <v>6.1098221191028618E-2</v>
      </c>
      <c r="H123" s="33">
        <v>-6.5006610841780521E-3</v>
      </c>
      <c r="I123" s="33">
        <v>1.7337328767123288E-2</v>
      </c>
      <c r="J123" s="33">
        <v>3.310562270099842E-2</v>
      </c>
    </row>
    <row r="124" spans="2:10" ht="14" thickBot="1" x14ac:dyDescent="0.3">
      <c r="B124" s="24" t="s">
        <v>62</v>
      </c>
      <c r="C124" s="25">
        <v>2859</v>
      </c>
      <c r="D124" s="25">
        <v>9186</v>
      </c>
      <c r="E124" s="25">
        <v>5030</v>
      </c>
      <c r="F124" s="25">
        <v>7776</v>
      </c>
      <c r="G124" s="26">
        <v>0.16456211812627292</v>
      </c>
      <c r="H124" s="26">
        <v>7.3883563245265377E-2</v>
      </c>
      <c r="I124" s="26">
        <v>0.12578334825425247</v>
      </c>
      <c r="J124" s="26">
        <v>0.13617767387492694</v>
      </c>
    </row>
    <row r="125" spans="2:10" ht="14" thickBot="1" x14ac:dyDescent="0.3">
      <c r="B125" s="27" t="s">
        <v>63</v>
      </c>
      <c r="C125" s="28">
        <v>2804</v>
      </c>
      <c r="D125" s="28">
        <v>9391</v>
      </c>
      <c r="E125" s="28">
        <v>5094</v>
      </c>
      <c r="F125" s="28">
        <v>7441</v>
      </c>
      <c r="G125" s="29">
        <v>-7.5197889182058053E-2</v>
      </c>
      <c r="H125" s="29">
        <v>-4.1930218322791264E-2</v>
      </c>
      <c r="I125" s="29">
        <v>-5.3511705685618728E-2</v>
      </c>
      <c r="J125" s="29">
        <v>-6.3082347015865015E-2</v>
      </c>
    </row>
    <row r="126" spans="2:10" ht="14" thickBot="1" x14ac:dyDescent="0.3">
      <c r="B126" s="30" t="s">
        <v>64</v>
      </c>
      <c r="C126" s="28">
        <v>2082</v>
      </c>
      <c r="D126" s="28">
        <v>6385</v>
      </c>
      <c r="E126" s="28">
        <v>3417</v>
      </c>
      <c r="F126" s="28">
        <v>5362</v>
      </c>
      <c r="G126" s="29">
        <v>4.9924357034795766E-2</v>
      </c>
      <c r="H126" s="29">
        <v>-3.8982540638169777E-2</v>
      </c>
      <c r="I126" s="29">
        <v>-5.6598564329099946E-2</v>
      </c>
      <c r="J126" s="29">
        <v>-6.7153792623521225E-2</v>
      </c>
    </row>
    <row r="127" spans="2:10" ht="14" thickBot="1" x14ac:dyDescent="0.3">
      <c r="B127" s="31" t="s">
        <v>65</v>
      </c>
      <c r="C127" s="32">
        <v>2872</v>
      </c>
      <c r="D127" s="32">
        <v>9137</v>
      </c>
      <c r="E127" s="32">
        <v>4951</v>
      </c>
      <c r="F127" s="32">
        <v>7432</v>
      </c>
      <c r="G127" s="33">
        <v>4.6647230320699708E-2</v>
      </c>
      <c r="H127" s="33">
        <v>1.3308195630475767E-2</v>
      </c>
      <c r="I127" s="33">
        <v>4.1657900273511468E-2</v>
      </c>
      <c r="J127" s="33">
        <v>-5.4933875890132246E-2</v>
      </c>
    </row>
    <row r="128" spans="2:10" ht="14" thickBot="1" x14ac:dyDescent="0.3">
      <c r="B128" s="24" t="s">
        <v>66</v>
      </c>
      <c r="C128" s="25">
        <v>2846</v>
      </c>
      <c r="D128" s="25">
        <v>8734</v>
      </c>
      <c r="E128" s="25">
        <v>4998</v>
      </c>
      <c r="F128" s="25">
        <v>7050</v>
      </c>
      <c r="G128" s="26">
        <v>-4.5470444211262676E-3</v>
      </c>
      <c r="H128" s="26">
        <v>-4.9205312431961683E-2</v>
      </c>
      <c r="I128" s="26">
        <v>-6.3618290258449306E-3</v>
      </c>
      <c r="J128" s="26">
        <v>-9.3364197530864196E-2</v>
      </c>
    </row>
    <row r="129" spans="2:12" ht="14" thickBot="1" x14ac:dyDescent="0.3">
      <c r="B129" s="27" t="s">
        <v>67</v>
      </c>
      <c r="C129" s="28">
        <v>3144</v>
      </c>
      <c r="D129" s="28">
        <v>9353</v>
      </c>
      <c r="E129" s="28">
        <v>5420</v>
      </c>
      <c r="F129" s="28">
        <v>7789</v>
      </c>
      <c r="G129" s="29">
        <v>0.12125534950071326</v>
      </c>
      <c r="H129" s="29">
        <v>-4.0464274305185817E-3</v>
      </c>
      <c r="I129" s="29">
        <v>6.3996859049862589E-2</v>
      </c>
      <c r="J129" s="29">
        <v>4.6767907539309234E-2</v>
      </c>
    </row>
    <row r="130" spans="2:12" ht="14" thickBot="1" x14ac:dyDescent="0.3">
      <c r="B130" s="30" t="s">
        <v>68</v>
      </c>
      <c r="C130" s="28">
        <v>2272</v>
      </c>
      <c r="D130" s="28">
        <v>6516</v>
      </c>
      <c r="E130" s="28">
        <v>3793</v>
      </c>
      <c r="F130" s="28">
        <v>5492</v>
      </c>
      <c r="G130" s="29">
        <f t="shared" ref="G130:J140" si="5">+(C130-C126)/C126</f>
        <v>9.1258405379442839E-2</v>
      </c>
      <c r="H130" s="29">
        <f t="shared" si="5"/>
        <v>2.0516836335160531E-2</v>
      </c>
      <c r="I130" s="29">
        <f t="shared" si="5"/>
        <v>0.11003804506877378</v>
      </c>
      <c r="J130" s="29">
        <f t="shared" si="5"/>
        <v>2.4244684819097351E-2</v>
      </c>
    </row>
    <row r="131" spans="2:12" ht="14" thickBot="1" x14ac:dyDescent="0.3">
      <c r="B131" s="31" t="s">
        <v>69</v>
      </c>
      <c r="C131" s="32">
        <v>3104</v>
      </c>
      <c r="D131" s="32">
        <v>9063</v>
      </c>
      <c r="E131" s="32">
        <v>5070</v>
      </c>
      <c r="F131" s="32">
        <v>7857</v>
      </c>
      <c r="G131" s="33">
        <f t="shared" si="5"/>
        <v>8.0779944289693595E-2</v>
      </c>
      <c r="H131" s="33">
        <f t="shared" si="5"/>
        <v>-8.0989383824012252E-3</v>
      </c>
      <c r="I131" s="33">
        <f t="shared" si="5"/>
        <v>2.4035548374065845E-2</v>
      </c>
      <c r="J131" s="33">
        <f t="shared" si="5"/>
        <v>5.7185145317545746E-2</v>
      </c>
      <c r="K131" s="55"/>
      <c r="L131" s="55"/>
    </row>
    <row r="132" spans="2:12" ht="14" thickBot="1" x14ac:dyDescent="0.3">
      <c r="B132" s="24" t="s">
        <v>70</v>
      </c>
      <c r="C132" s="54">
        <v>3335</v>
      </c>
      <c r="D132" s="54">
        <v>9440</v>
      </c>
      <c r="E132" s="54">
        <v>5285</v>
      </c>
      <c r="F132" s="54">
        <v>7545</v>
      </c>
      <c r="G132" s="29">
        <f t="shared" si="5"/>
        <v>0.17182009838369641</v>
      </c>
      <c r="H132" s="29">
        <f t="shared" si="5"/>
        <v>8.0833524158461192E-2</v>
      </c>
      <c r="I132" s="29">
        <f t="shared" si="5"/>
        <v>5.7422969187675067E-2</v>
      </c>
      <c r="J132" s="29">
        <f t="shared" si="5"/>
        <v>7.0212765957446813E-2</v>
      </c>
      <c r="K132" s="55"/>
      <c r="L132" s="55"/>
    </row>
    <row r="133" spans="2:12" ht="14" thickBot="1" x14ac:dyDescent="0.3">
      <c r="B133" s="24" t="s">
        <v>71</v>
      </c>
      <c r="C133" s="54">
        <v>3176</v>
      </c>
      <c r="D133" s="54">
        <v>9426</v>
      </c>
      <c r="E133" s="54">
        <v>5380</v>
      </c>
      <c r="F133" s="54">
        <v>7303</v>
      </c>
      <c r="G133" s="29">
        <f t="shared" si="5"/>
        <v>1.0178117048346057E-2</v>
      </c>
      <c r="H133" s="29">
        <f t="shared" si="5"/>
        <v>7.8049823586015185E-3</v>
      </c>
      <c r="I133" s="29">
        <f t="shared" si="5"/>
        <v>-7.3800738007380072E-3</v>
      </c>
      <c r="J133" s="29">
        <f t="shared" si="5"/>
        <v>-6.2395686224162278E-2</v>
      </c>
    </row>
    <row r="134" spans="2:12" ht="14" thickBot="1" x14ac:dyDescent="0.3">
      <c r="B134" s="24" t="s">
        <v>72</v>
      </c>
      <c r="C134" s="54">
        <v>2332</v>
      </c>
      <c r="D134" s="54">
        <v>6792</v>
      </c>
      <c r="E134" s="54">
        <v>3782</v>
      </c>
      <c r="F134" s="54">
        <v>5753</v>
      </c>
      <c r="G134" s="29">
        <f t="shared" si="5"/>
        <v>2.6408450704225352E-2</v>
      </c>
      <c r="H134" s="29">
        <f t="shared" si="5"/>
        <v>4.2357274401473299E-2</v>
      </c>
      <c r="I134" s="29">
        <f t="shared" si="5"/>
        <v>-2.9000790930661744E-3</v>
      </c>
      <c r="J134" s="29">
        <f t="shared" si="5"/>
        <v>4.7523670793882013E-2</v>
      </c>
    </row>
    <row r="135" spans="2:12" ht="14" thickBot="1" x14ac:dyDescent="0.3">
      <c r="B135" s="31" t="s">
        <v>73</v>
      </c>
      <c r="C135" s="32">
        <v>3323</v>
      </c>
      <c r="D135" s="32">
        <v>9291</v>
      </c>
      <c r="E135" s="32">
        <v>5269</v>
      </c>
      <c r="F135" s="32">
        <v>7763</v>
      </c>
      <c r="G135" s="33">
        <f t="shared" si="5"/>
        <v>7.0554123711340205E-2</v>
      </c>
      <c r="H135" s="33">
        <f t="shared" si="5"/>
        <v>2.5157232704402517E-2</v>
      </c>
      <c r="I135" s="33">
        <f t="shared" si="5"/>
        <v>3.9250493096646945E-2</v>
      </c>
      <c r="J135" s="33">
        <f t="shared" si="5"/>
        <v>-1.1963853888252513E-2</v>
      </c>
    </row>
    <row r="136" spans="2:12" ht="14" thickBot="1" x14ac:dyDescent="0.3">
      <c r="B136" s="24" t="s">
        <v>74</v>
      </c>
      <c r="C136" s="54">
        <v>2880</v>
      </c>
      <c r="D136" s="54">
        <v>7854</v>
      </c>
      <c r="E136" s="54">
        <v>4809</v>
      </c>
      <c r="F136" s="54">
        <v>6286</v>
      </c>
      <c r="G136" s="29">
        <f t="shared" si="5"/>
        <v>-0.13643178410794601</v>
      </c>
      <c r="H136" s="29">
        <f t="shared" si="5"/>
        <v>-0.16800847457627119</v>
      </c>
      <c r="I136" s="29">
        <f t="shared" si="5"/>
        <v>-9.006622516556291E-2</v>
      </c>
      <c r="J136" s="29">
        <f t="shared" si="5"/>
        <v>-0.16686547382372433</v>
      </c>
    </row>
    <row r="137" spans="2:12" ht="14" thickBot="1" x14ac:dyDescent="0.3">
      <c r="B137" s="24" t="s">
        <v>75</v>
      </c>
      <c r="C137" s="54">
        <v>1846</v>
      </c>
      <c r="D137" s="54">
        <v>5880</v>
      </c>
      <c r="E137" s="54">
        <v>3542</v>
      </c>
      <c r="F137" s="54">
        <v>4387</v>
      </c>
      <c r="G137" s="29">
        <f t="shared" si="5"/>
        <v>-0.41876574307304787</v>
      </c>
      <c r="H137" s="29">
        <f t="shared" si="5"/>
        <v>-0.37619350732017826</v>
      </c>
      <c r="I137" s="29">
        <f t="shared" si="5"/>
        <v>-0.34163568773234199</v>
      </c>
      <c r="J137" s="29">
        <f t="shared" si="5"/>
        <v>-0.39928796385047238</v>
      </c>
    </row>
    <row r="138" spans="2:12" ht="14" thickBot="1" x14ac:dyDescent="0.3">
      <c r="B138" s="24" t="s">
        <v>76</v>
      </c>
      <c r="C138" s="54">
        <v>2991</v>
      </c>
      <c r="D138" s="54">
        <v>7376</v>
      </c>
      <c r="E138" s="54">
        <v>5930</v>
      </c>
      <c r="F138" s="54">
        <v>6981</v>
      </c>
      <c r="G138" s="29">
        <f t="shared" si="5"/>
        <v>0.282590051457976</v>
      </c>
      <c r="H138" s="29">
        <f t="shared" si="5"/>
        <v>8.5983510011778563E-2</v>
      </c>
      <c r="I138" s="29">
        <f t="shared" si="5"/>
        <v>0.56795346377578004</v>
      </c>
      <c r="J138" s="29">
        <f t="shared" si="5"/>
        <v>0.21345385016513124</v>
      </c>
    </row>
    <row r="139" spans="2:12" ht="14" thickBot="1" x14ac:dyDescent="0.3">
      <c r="B139" s="31" t="s">
        <v>77</v>
      </c>
      <c r="C139" s="32">
        <v>3612</v>
      </c>
      <c r="D139" s="32">
        <v>8960</v>
      </c>
      <c r="E139" s="32">
        <v>6955</v>
      </c>
      <c r="F139" s="32">
        <v>7530</v>
      </c>
      <c r="G139" s="33">
        <f t="shared" si="5"/>
        <v>8.6969605777911532E-2</v>
      </c>
      <c r="H139" s="33">
        <f t="shared" si="5"/>
        <v>-3.5625874502206438E-2</v>
      </c>
      <c r="I139" s="33">
        <f t="shared" si="5"/>
        <v>0.31998481685329283</v>
      </c>
      <c r="J139" s="33">
        <f t="shared" si="5"/>
        <v>-3.0014169779724334E-2</v>
      </c>
    </row>
    <row r="140" spans="2:12" ht="14" thickBot="1" x14ac:dyDescent="0.3">
      <c r="B140" s="24" t="s">
        <v>78</v>
      </c>
      <c r="C140" s="54">
        <v>3496</v>
      </c>
      <c r="D140" s="54">
        <v>8439</v>
      </c>
      <c r="E140" s="54">
        <v>6456</v>
      </c>
      <c r="F140" s="54">
        <v>7006</v>
      </c>
      <c r="G140" s="29">
        <f t="shared" si="5"/>
        <v>0.21388888888888888</v>
      </c>
      <c r="H140" s="29">
        <f t="shared" si="5"/>
        <v>7.4484339190221543E-2</v>
      </c>
      <c r="I140" s="29">
        <f>+(E140-E136)/E136</f>
        <v>0.34248284466625079</v>
      </c>
      <c r="J140" s="29">
        <f t="shared" si="5"/>
        <v>0.11454024817053771</v>
      </c>
    </row>
    <row r="141" spans="2:12" ht="14" thickBot="1" x14ac:dyDescent="0.3">
      <c r="B141" s="24" t="s">
        <v>79</v>
      </c>
      <c r="C141" s="54">
        <v>3680</v>
      </c>
      <c r="D141" s="54">
        <v>9003</v>
      </c>
      <c r="E141" s="54">
        <v>7080</v>
      </c>
      <c r="F141" s="54">
        <v>7264</v>
      </c>
      <c r="G141" s="29">
        <v>0.99349945828819064</v>
      </c>
      <c r="H141" s="29">
        <v>0.53112244897959182</v>
      </c>
      <c r="I141" s="29">
        <v>0.99887069452286847</v>
      </c>
      <c r="J141" s="29">
        <v>0.65580123090950537</v>
      </c>
    </row>
    <row r="142" spans="2:12" ht="14" thickBot="1" x14ac:dyDescent="0.3">
      <c r="B142" s="24" t="s">
        <v>80</v>
      </c>
      <c r="C142" s="54">
        <v>2625</v>
      </c>
      <c r="D142" s="54">
        <v>6416</v>
      </c>
      <c r="E142" s="54">
        <v>4810</v>
      </c>
      <c r="F142" s="54">
        <v>5320</v>
      </c>
      <c r="G142" s="29">
        <v>-0.12236710130391174</v>
      </c>
      <c r="H142" s="29">
        <v>-0.13015184381778741</v>
      </c>
      <c r="I142" s="29">
        <v>-0.18887015177065766</v>
      </c>
      <c r="J142" s="29">
        <v>-0.23793152843432172</v>
      </c>
    </row>
    <row r="143" spans="2:12" ht="14" thickBot="1" x14ac:dyDescent="0.3">
      <c r="B143" s="31" t="s">
        <v>81</v>
      </c>
      <c r="C143" s="32">
        <v>3154</v>
      </c>
      <c r="D143" s="32">
        <v>8304</v>
      </c>
      <c r="E143" s="32">
        <v>5686</v>
      </c>
      <c r="F143" s="32">
        <v>6958</v>
      </c>
      <c r="G143" s="33">
        <v>-0.12679955703211518</v>
      </c>
      <c r="H143" s="33">
        <v>-7.3214285714285718E-2</v>
      </c>
      <c r="I143" s="33">
        <v>-0.18245866283249459</v>
      </c>
      <c r="J143" s="33">
        <v>-7.5962815405046485E-2</v>
      </c>
    </row>
    <row r="144" spans="2:12" x14ac:dyDescent="0.25">
      <c r="B144" s="24" t="s">
        <v>82</v>
      </c>
      <c r="C144" s="54">
        <v>3359</v>
      </c>
      <c r="D144" s="54">
        <v>8518</v>
      </c>
      <c r="E144" s="54">
        <v>5888</v>
      </c>
      <c r="F144" s="54">
        <v>6922</v>
      </c>
      <c r="G144" s="55">
        <f>+(C144-C140)/C140</f>
        <v>-3.9187643020594964E-2</v>
      </c>
      <c r="H144" s="55">
        <f>+(D144-D140)/D140</f>
        <v>9.3612987320772605E-3</v>
      </c>
      <c r="I144" s="55">
        <f>+(E144-E140)/E140</f>
        <v>-8.7980173482032215E-2</v>
      </c>
      <c r="J144" s="55">
        <f>+(F144-F140)/F140</f>
        <v>-1.1989723094490437E-2</v>
      </c>
    </row>
    <row r="145" spans="2:10" x14ac:dyDescent="0.25">
      <c r="B145" s="24" t="s">
        <v>83</v>
      </c>
      <c r="C145" s="54">
        <v>3398</v>
      </c>
      <c r="D145" s="54">
        <v>8500</v>
      </c>
      <c r="E145" s="54">
        <v>5919</v>
      </c>
      <c r="F145" s="54">
        <v>6753</v>
      </c>
      <c r="G145" s="55">
        <f t="shared" ref="G145:J156" si="6">+(C145-C141)/C141</f>
        <v>-7.6630434782608697E-2</v>
      </c>
      <c r="H145" s="55">
        <f t="shared" si="6"/>
        <v>-5.5870265467066534E-2</v>
      </c>
      <c r="I145" s="55">
        <f t="shared" si="6"/>
        <v>-0.16398305084745762</v>
      </c>
      <c r="J145" s="55">
        <f t="shared" si="6"/>
        <v>-7.034691629955947E-2</v>
      </c>
    </row>
    <row r="146" spans="2:10" x14ac:dyDescent="0.25">
      <c r="B146" s="24" t="s">
        <v>84</v>
      </c>
      <c r="C146" s="54">
        <v>2512</v>
      </c>
      <c r="D146" s="54">
        <v>6384</v>
      </c>
      <c r="E146" s="54">
        <v>4443</v>
      </c>
      <c r="F146" s="54">
        <v>5489</v>
      </c>
      <c r="G146" s="55">
        <f t="shared" si="6"/>
        <v>-4.304761904761905E-2</v>
      </c>
      <c r="H146" s="55">
        <f t="shared" si="6"/>
        <v>-4.9875311720698253E-3</v>
      </c>
      <c r="I146" s="55">
        <f t="shared" si="6"/>
        <v>-7.6299376299376304E-2</v>
      </c>
      <c r="J146" s="55">
        <f t="shared" si="6"/>
        <v>3.1766917293233082E-2</v>
      </c>
    </row>
    <row r="147" spans="2:10" ht="14" thickBot="1" x14ac:dyDescent="0.3">
      <c r="B147" s="31" t="s">
        <v>85</v>
      </c>
      <c r="C147" s="32">
        <v>3417</v>
      </c>
      <c r="D147" s="32">
        <v>8845</v>
      </c>
      <c r="E147" s="32">
        <v>5827</v>
      </c>
      <c r="F147" s="32">
        <v>7302</v>
      </c>
      <c r="G147" s="33">
        <f t="shared" si="6"/>
        <v>8.3386176284083707E-2</v>
      </c>
      <c r="H147" s="33">
        <f t="shared" si="6"/>
        <v>6.5149325626204235E-2</v>
      </c>
      <c r="I147" s="33">
        <f t="shared" si="6"/>
        <v>2.4797748856841363E-2</v>
      </c>
      <c r="J147" s="33">
        <f t="shared" si="6"/>
        <v>4.9439494107502154E-2</v>
      </c>
    </row>
    <row r="148" spans="2:10" x14ac:dyDescent="0.25">
      <c r="B148" s="24" t="s">
        <v>242</v>
      </c>
      <c r="C148" s="54">
        <v>3003</v>
      </c>
      <c r="D148" s="54">
        <v>8097</v>
      </c>
      <c r="E148" s="54">
        <v>5382</v>
      </c>
      <c r="F148" s="54">
        <v>7004</v>
      </c>
      <c r="G148" s="55">
        <f t="shared" si="6"/>
        <v>-0.10598392378684132</v>
      </c>
      <c r="H148" s="55">
        <f t="shared" si="6"/>
        <v>-4.9424747593331771E-2</v>
      </c>
      <c r="I148" s="55">
        <f t="shared" si="6"/>
        <v>-8.59375E-2</v>
      </c>
      <c r="J148" s="55">
        <f t="shared" si="6"/>
        <v>1.1846287200231146E-2</v>
      </c>
    </row>
    <row r="149" spans="2:10" x14ac:dyDescent="0.25">
      <c r="B149" s="24" t="s">
        <v>247</v>
      </c>
      <c r="C149" s="54">
        <v>3332</v>
      </c>
      <c r="D149" s="54">
        <v>8271</v>
      </c>
      <c r="E149" s="54">
        <v>6202</v>
      </c>
      <c r="F149" s="54">
        <v>7151</v>
      </c>
      <c r="G149" s="55">
        <f>+(C149-C145)/C145</f>
        <v>-1.9423190111830489E-2</v>
      </c>
      <c r="H149" s="55">
        <f t="shared" si="6"/>
        <v>-2.6941176470588236E-2</v>
      </c>
      <c r="I149" s="55">
        <f t="shared" si="6"/>
        <v>4.7812130427437066E-2</v>
      </c>
      <c r="J149" s="55">
        <f t="shared" si="6"/>
        <v>5.8936768843476976E-2</v>
      </c>
    </row>
    <row r="150" spans="2:10" x14ac:dyDescent="0.25">
      <c r="B150" s="24" t="s">
        <v>249</v>
      </c>
      <c r="C150" s="54">
        <v>2699</v>
      </c>
      <c r="D150" s="54">
        <v>6542</v>
      </c>
      <c r="E150" s="54">
        <v>4664</v>
      </c>
      <c r="F150" s="54">
        <v>5724</v>
      </c>
      <c r="G150" s="55">
        <f>+(C150-C146)/C146</f>
        <v>7.4442675159235666E-2</v>
      </c>
      <c r="H150" s="55">
        <f t="shared" si="6"/>
        <v>2.4749373433583959E-2</v>
      </c>
      <c r="I150" s="55">
        <f t="shared" si="6"/>
        <v>4.9741165878910643E-2</v>
      </c>
      <c r="J150" s="55">
        <f t="shared" si="6"/>
        <v>4.2812898524321373E-2</v>
      </c>
    </row>
    <row r="151" spans="2:10" ht="14" thickBot="1" x14ac:dyDescent="0.3">
      <c r="B151" s="31" t="s">
        <v>252</v>
      </c>
      <c r="C151" s="32">
        <v>3451</v>
      </c>
      <c r="D151" s="32">
        <v>8638</v>
      </c>
      <c r="E151" s="32">
        <v>6025</v>
      </c>
      <c r="F151" s="32">
        <v>7401</v>
      </c>
      <c r="G151" s="64">
        <f>+(C151-C147)/C147</f>
        <v>9.9502487562189053E-3</v>
      </c>
      <c r="H151" s="33">
        <f t="shared" si="6"/>
        <v>-2.3403052572074617E-2</v>
      </c>
      <c r="I151" s="33">
        <f t="shared" si="6"/>
        <v>3.3979749442251586E-2</v>
      </c>
      <c r="J151" s="33">
        <f t="shared" si="6"/>
        <v>1.3557929334428924E-2</v>
      </c>
    </row>
    <row r="152" spans="2:10" x14ac:dyDescent="0.25">
      <c r="B152" s="24" t="s">
        <v>258</v>
      </c>
      <c r="C152" s="65">
        <v>3384</v>
      </c>
      <c r="D152" s="65">
        <v>8497</v>
      </c>
      <c r="E152" s="65">
        <v>5911</v>
      </c>
      <c r="F152" s="65">
        <v>7505</v>
      </c>
      <c r="G152" s="55">
        <f t="shared" ref="G152" si="7">+(C152-C148)/C148</f>
        <v>0.12687312687312688</v>
      </c>
      <c r="H152" s="55">
        <f t="shared" si="6"/>
        <v>4.9401012720760779E-2</v>
      </c>
      <c r="I152" s="55">
        <f t="shared" si="6"/>
        <v>9.8290598290598288E-2</v>
      </c>
      <c r="J152" s="55">
        <f t="shared" si="6"/>
        <v>7.1530553969160485E-2</v>
      </c>
    </row>
    <row r="153" spans="2:10" s="2" customFormat="1" x14ac:dyDescent="0.3">
      <c r="B153" s="24" t="s">
        <v>261</v>
      </c>
      <c r="C153" s="65">
        <v>3713</v>
      </c>
      <c r="D153" s="65">
        <v>8947</v>
      </c>
      <c r="E153" s="65">
        <v>6473</v>
      </c>
      <c r="F153" s="65">
        <v>7808</v>
      </c>
      <c r="G153" s="55">
        <f>+(C153-C149)/C149</f>
        <v>0.11434573829531813</v>
      </c>
      <c r="H153" s="55">
        <f t="shared" si="6"/>
        <v>8.1731350501753119E-2</v>
      </c>
      <c r="I153" s="55">
        <f t="shared" si="6"/>
        <v>4.3695582070299901E-2</v>
      </c>
      <c r="J153" s="55">
        <f t="shared" si="6"/>
        <v>9.1875262201090754E-2</v>
      </c>
    </row>
    <row r="154" spans="2:10" x14ac:dyDescent="0.25">
      <c r="B154" s="24" t="s">
        <v>262</v>
      </c>
      <c r="C154" s="65">
        <v>2601</v>
      </c>
      <c r="D154" s="65">
        <v>6470</v>
      </c>
      <c r="E154" s="65">
        <v>4681</v>
      </c>
      <c r="F154" s="65">
        <v>5685</v>
      </c>
      <c r="G154" s="55">
        <f>+(C154-C150)/C150</f>
        <v>-3.6309744349759171E-2</v>
      </c>
      <c r="H154" s="55">
        <f t="shared" si="6"/>
        <v>-1.1005808621216754E-2</v>
      </c>
      <c r="I154" s="55">
        <f t="shared" si="6"/>
        <v>3.6449399656946829E-3</v>
      </c>
      <c r="J154" s="55">
        <f t="shared" si="6"/>
        <v>-6.8134171907756813E-3</v>
      </c>
    </row>
    <row r="155" spans="2:10" ht="14" thickBot="1" x14ac:dyDescent="0.3">
      <c r="B155" s="31" t="s">
        <v>270</v>
      </c>
      <c r="C155" s="63">
        <v>3431</v>
      </c>
      <c r="D155" s="63">
        <v>8530</v>
      </c>
      <c r="E155" s="63">
        <v>6079</v>
      </c>
      <c r="F155" s="63">
        <v>7508</v>
      </c>
      <c r="G155" s="33">
        <f>+(C155-C151)/C151</f>
        <v>-5.7954216169226313E-3</v>
      </c>
      <c r="H155" s="33">
        <f t="shared" si="6"/>
        <v>-1.2502894188469553E-2</v>
      </c>
      <c r="I155" s="33">
        <f t="shared" si="6"/>
        <v>8.9626556016597515E-3</v>
      </c>
      <c r="J155" s="33">
        <f t="shared" si="6"/>
        <v>1.4457505742467234E-2</v>
      </c>
    </row>
    <row r="156" spans="2:10" ht="14" thickBot="1" x14ac:dyDescent="0.3">
      <c r="B156" s="31" t="s">
        <v>263</v>
      </c>
      <c r="C156" s="63">
        <v>3585</v>
      </c>
      <c r="D156" s="63">
        <v>8694</v>
      </c>
      <c r="E156" s="63">
        <v>5893</v>
      </c>
      <c r="F156" s="63">
        <v>7305</v>
      </c>
      <c r="G156" s="33">
        <f>+(C156-C152)/C152</f>
        <v>5.9397163120567378E-2</v>
      </c>
      <c r="H156" s="33">
        <f t="shared" si="6"/>
        <v>2.3184653407084855E-2</v>
      </c>
      <c r="I156" s="33">
        <f t="shared" si="6"/>
        <v>-3.0451700219928947E-3</v>
      </c>
      <c r="J156" s="33">
        <f t="shared" si="6"/>
        <v>-2.6648900732844771E-2</v>
      </c>
    </row>
    <row r="157" spans="2:10" x14ac:dyDescent="0.25">
      <c r="B157"/>
      <c r="C157"/>
      <c r="D157"/>
      <c r="E157"/>
      <c r="F157"/>
      <c r="G157"/>
      <c r="H157"/>
      <c r="I157"/>
      <c r="J157"/>
    </row>
    <row r="158" spans="2:10" x14ac:dyDescent="0.25">
      <c r="B158"/>
      <c r="C158"/>
      <c r="D158"/>
      <c r="E158"/>
      <c r="F158"/>
      <c r="G158"/>
      <c r="H158"/>
      <c r="I158"/>
      <c r="J158"/>
    </row>
    <row r="159" spans="2:10" x14ac:dyDescent="0.25">
      <c r="B159"/>
      <c r="C159"/>
      <c r="D159"/>
      <c r="E159"/>
      <c r="F159"/>
      <c r="G159"/>
      <c r="H159"/>
      <c r="I159"/>
      <c r="J159"/>
    </row>
    <row r="160" spans="2:10" x14ac:dyDescent="0.25">
      <c r="B160"/>
      <c r="C160"/>
      <c r="D160"/>
      <c r="E160"/>
      <c r="F160"/>
      <c r="G160"/>
      <c r="H160"/>
      <c r="I160"/>
      <c r="J160"/>
    </row>
    <row r="161" spans="2:10" x14ac:dyDescent="0.25">
      <c r="B161"/>
      <c r="C161"/>
      <c r="D161"/>
      <c r="E161"/>
      <c r="F161"/>
      <c r="G161"/>
      <c r="H161"/>
      <c r="I161"/>
      <c r="J161"/>
    </row>
    <row r="162" spans="2:10" x14ac:dyDescent="0.25">
      <c r="B162"/>
      <c r="C162"/>
      <c r="D162"/>
      <c r="E162"/>
      <c r="F162"/>
      <c r="G162"/>
      <c r="H162"/>
      <c r="I162"/>
      <c r="J162"/>
    </row>
    <row r="163" spans="2:10" x14ac:dyDescent="0.25">
      <c r="B163"/>
      <c r="C163"/>
      <c r="D163"/>
      <c r="E163"/>
      <c r="F163"/>
      <c r="G163"/>
      <c r="H163"/>
      <c r="I163"/>
      <c r="J163"/>
    </row>
    <row r="164" spans="2:10" x14ac:dyDescent="0.25">
      <c r="B164"/>
      <c r="C164"/>
      <c r="D164"/>
      <c r="E164"/>
      <c r="F164"/>
      <c r="G164"/>
      <c r="H164"/>
      <c r="I164"/>
      <c r="J164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BX88"/>
  <sheetViews>
    <sheetView zoomScaleNormal="100" workbookViewId="0"/>
  </sheetViews>
  <sheetFormatPr baseColWidth="10" defaultColWidth="9.1796875" defaultRowHeight="13.5" x14ac:dyDescent="0.3"/>
  <cols>
    <col min="1" max="1" width="3" style="2" customWidth="1"/>
    <col min="2" max="2" width="2.81640625" style="2" hidden="1" customWidth="1"/>
    <col min="3" max="3" width="35.7265625" style="2" customWidth="1"/>
    <col min="4" max="4" width="11.26953125" style="2" bestFit="1" customWidth="1"/>
    <col min="5" max="6" width="10.453125" style="2" bestFit="1" customWidth="1"/>
    <col min="7" max="7" width="10.7265625" style="2" customWidth="1"/>
    <col min="8" max="8" width="11.26953125" style="2" customWidth="1"/>
    <col min="9" max="9" width="11" style="2" customWidth="1"/>
    <col min="10" max="109" width="12.26953125" style="2" customWidth="1"/>
    <col min="110" max="16384" width="9.1796875" style="2"/>
  </cols>
  <sheetData>
    <row r="1" spans="2:76" s="14" customFormat="1" ht="18.75" customHeight="1" x14ac:dyDescent="0.25">
      <c r="O1" s="6"/>
    </row>
    <row r="2" spans="2:76" s="21" customFormat="1" ht="39" customHeight="1" x14ac:dyDescent="0.25">
      <c r="B2" s="35" t="s">
        <v>94</v>
      </c>
      <c r="C2" s="35"/>
      <c r="D2" s="35"/>
      <c r="E2" s="35"/>
      <c r="F2" s="35"/>
      <c r="G2" s="35"/>
      <c r="H2" s="35"/>
      <c r="I2" s="35"/>
      <c r="J2" s="35"/>
    </row>
    <row r="3" spans="2:76" s="14" customFormat="1" ht="21" customHeight="1" x14ac:dyDescent="0.25"/>
    <row r="4" spans="2:76" s="14" customFormat="1" ht="39" customHeight="1" x14ac:dyDescent="0.25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</row>
    <row r="5" spans="2:76" s="14" customFormat="1" ht="17.149999999999999" customHeight="1" thickBot="1" x14ac:dyDescent="0.3">
      <c r="C5" s="36" t="s">
        <v>111</v>
      </c>
      <c r="D5" s="25">
        <v>276</v>
      </c>
      <c r="E5" s="25">
        <v>242</v>
      </c>
      <c r="F5" s="25">
        <v>130</v>
      </c>
      <c r="G5" s="25">
        <v>237</v>
      </c>
      <c r="H5" s="25">
        <v>207</v>
      </c>
      <c r="I5" s="25">
        <v>223</v>
      </c>
      <c r="J5" s="25">
        <v>151</v>
      </c>
      <c r="K5" s="25">
        <v>212</v>
      </c>
      <c r="L5" s="25">
        <v>207</v>
      </c>
      <c r="M5" s="25">
        <v>194</v>
      </c>
      <c r="N5" s="25">
        <v>165</v>
      </c>
      <c r="O5" s="25">
        <v>261</v>
      </c>
      <c r="P5" s="25">
        <v>217</v>
      </c>
      <c r="Q5" s="25">
        <v>200</v>
      </c>
      <c r="R5" s="25">
        <v>117</v>
      </c>
      <c r="S5" s="25">
        <v>212</v>
      </c>
      <c r="T5" s="25">
        <v>189</v>
      </c>
      <c r="U5" s="25">
        <v>166</v>
      </c>
      <c r="V5" s="25">
        <v>120</v>
      </c>
      <c r="W5" s="25">
        <v>190</v>
      </c>
      <c r="X5" s="25">
        <v>167</v>
      </c>
      <c r="Y5" s="25">
        <v>163</v>
      </c>
      <c r="Z5" s="25">
        <v>103</v>
      </c>
      <c r="AA5" s="25">
        <v>184</v>
      </c>
      <c r="AB5" s="25">
        <v>142</v>
      </c>
      <c r="AC5" s="25">
        <v>143</v>
      </c>
      <c r="AD5" s="25">
        <v>123</v>
      </c>
      <c r="AE5" s="25">
        <v>167</v>
      </c>
      <c r="AF5" s="25">
        <v>165</v>
      </c>
      <c r="AG5" s="25">
        <v>170</v>
      </c>
      <c r="AH5" s="25">
        <v>134</v>
      </c>
      <c r="AI5" s="25">
        <v>170</v>
      </c>
      <c r="AJ5" s="25">
        <v>147</v>
      </c>
      <c r="AK5" s="25">
        <v>143</v>
      </c>
      <c r="AL5" s="25">
        <v>120</v>
      </c>
      <c r="AM5" s="25">
        <v>151</v>
      </c>
      <c r="AN5" s="25">
        <v>136</v>
      </c>
      <c r="AO5" s="25">
        <v>121</v>
      </c>
      <c r="AP5" s="25">
        <v>98</v>
      </c>
      <c r="AQ5" s="25">
        <v>141</v>
      </c>
      <c r="AR5" s="25">
        <v>136</v>
      </c>
      <c r="AS5" s="25">
        <v>104</v>
      </c>
      <c r="AT5" s="25">
        <v>100</v>
      </c>
      <c r="AU5" s="25">
        <v>134</v>
      </c>
      <c r="AV5" s="25">
        <v>117</v>
      </c>
      <c r="AW5" s="25">
        <v>130</v>
      </c>
      <c r="AX5" s="25">
        <v>77</v>
      </c>
      <c r="AY5" s="25">
        <v>113</v>
      </c>
      <c r="AZ5" s="25">
        <v>122</v>
      </c>
      <c r="BA5" s="25">
        <v>98</v>
      </c>
      <c r="BB5" s="25">
        <v>75</v>
      </c>
      <c r="BC5" s="25">
        <v>106</v>
      </c>
      <c r="BD5" s="25">
        <v>87</v>
      </c>
      <c r="BE5" s="25">
        <v>39</v>
      </c>
      <c r="BF5" s="25">
        <v>86</v>
      </c>
      <c r="BG5" s="25">
        <v>90</v>
      </c>
      <c r="BH5" s="25">
        <v>74</v>
      </c>
      <c r="BI5" s="25">
        <v>80</v>
      </c>
      <c r="BJ5" s="25">
        <v>74</v>
      </c>
      <c r="BK5" s="25">
        <v>74</v>
      </c>
      <c r="BL5" s="25">
        <v>62</v>
      </c>
      <c r="BM5" s="25">
        <v>87</v>
      </c>
      <c r="BN5" s="25">
        <v>56</v>
      </c>
      <c r="BO5" s="25">
        <v>96</v>
      </c>
      <c r="BP5" s="25">
        <v>73</v>
      </c>
      <c r="BQ5" s="25">
        <v>57</v>
      </c>
      <c r="BR5" s="25">
        <v>59</v>
      </c>
      <c r="BS5" s="25">
        <v>68</v>
      </c>
      <c r="BT5" s="25">
        <v>80</v>
      </c>
      <c r="BU5" s="25">
        <v>87</v>
      </c>
      <c r="BV5" s="25">
        <v>50</v>
      </c>
      <c r="BW5" s="25">
        <v>57</v>
      </c>
      <c r="BX5" s="25">
        <v>62</v>
      </c>
    </row>
    <row r="6" spans="2:76" s="14" customFormat="1" ht="17.149999999999999" customHeight="1" thickBot="1" x14ac:dyDescent="0.3">
      <c r="C6" s="36" t="s">
        <v>112</v>
      </c>
      <c r="D6" s="25">
        <v>19</v>
      </c>
      <c r="E6" s="25">
        <v>12</v>
      </c>
      <c r="F6" s="25">
        <v>15</v>
      </c>
      <c r="G6" s="25">
        <v>8</v>
      </c>
      <c r="H6" s="25">
        <v>14</v>
      </c>
      <c r="I6" s="25">
        <v>16</v>
      </c>
      <c r="J6" s="25">
        <v>12</v>
      </c>
      <c r="K6" s="25">
        <v>16</v>
      </c>
      <c r="L6" s="25">
        <v>12</v>
      </c>
      <c r="M6" s="25">
        <v>9</v>
      </c>
      <c r="N6" s="25">
        <v>11</v>
      </c>
      <c r="O6" s="25">
        <v>15</v>
      </c>
      <c r="P6" s="25">
        <v>16</v>
      </c>
      <c r="Q6" s="25">
        <v>11</v>
      </c>
      <c r="R6" s="25">
        <v>6</v>
      </c>
      <c r="S6" s="25">
        <v>10</v>
      </c>
      <c r="T6" s="25">
        <v>14</v>
      </c>
      <c r="U6" s="25">
        <v>11</v>
      </c>
      <c r="V6" s="25">
        <v>12</v>
      </c>
      <c r="W6" s="25">
        <v>16</v>
      </c>
      <c r="X6" s="25">
        <v>8</v>
      </c>
      <c r="Y6" s="25">
        <v>13</v>
      </c>
      <c r="Z6" s="25">
        <v>8</v>
      </c>
      <c r="AA6" s="25">
        <v>13</v>
      </c>
      <c r="AB6" s="25">
        <v>11</v>
      </c>
      <c r="AC6" s="25">
        <v>13</v>
      </c>
      <c r="AD6" s="25">
        <v>9</v>
      </c>
      <c r="AE6" s="25">
        <v>15</v>
      </c>
      <c r="AF6" s="25">
        <v>10</v>
      </c>
      <c r="AG6" s="25">
        <v>13</v>
      </c>
      <c r="AH6" s="25">
        <v>3</v>
      </c>
      <c r="AI6" s="25">
        <v>3</v>
      </c>
      <c r="AJ6" s="25">
        <v>7</v>
      </c>
      <c r="AK6" s="25">
        <v>4</v>
      </c>
      <c r="AL6" s="25">
        <v>7</v>
      </c>
      <c r="AM6" s="25">
        <v>9</v>
      </c>
      <c r="AN6" s="25">
        <v>12</v>
      </c>
      <c r="AO6" s="25">
        <v>9</v>
      </c>
      <c r="AP6" s="25">
        <v>14</v>
      </c>
      <c r="AQ6" s="25">
        <v>8</v>
      </c>
      <c r="AR6" s="25">
        <v>10</v>
      </c>
      <c r="AS6" s="25">
        <v>6</v>
      </c>
      <c r="AT6" s="25">
        <v>3</v>
      </c>
      <c r="AU6" s="25">
        <v>9</v>
      </c>
      <c r="AV6" s="25">
        <v>1</v>
      </c>
      <c r="AW6" s="25">
        <v>4</v>
      </c>
      <c r="AX6" s="25">
        <v>5</v>
      </c>
      <c r="AY6" s="25">
        <v>8</v>
      </c>
      <c r="AZ6" s="25">
        <v>2</v>
      </c>
      <c r="BA6" s="25">
        <v>8</v>
      </c>
      <c r="BB6" s="25">
        <v>7</v>
      </c>
      <c r="BC6" s="25">
        <v>7</v>
      </c>
      <c r="BD6" s="25">
        <v>3</v>
      </c>
      <c r="BE6" s="25">
        <v>1</v>
      </c>
      <c r="BF6" s="25">
        <v>5</v>
      </c>
      <c r="BG6" s="25">
        <v>7</v>
      </c>
      <c r="BH6" s="25">
        <v>4</v>
      </c>
      <c r="BI6" s="25">
        <v>3</v>
      </c>
      <c r="BJ6" s="25">
        <v>4</v>
      </c>
      <c r="BK6" s="25">
        <v>5</v>
      </c>
      <c r="BL6" s="25">
        <v>3</v>
      </c>
      <c r="BM6" s="25">
        <v>5</v>
      </c>
      <c r="BN6" s="25">
        <v>4</v>
      </c>
      <c r="BO6" s="25">
        <v>3</v>
      </c>
      <c r="BP6" s="25">
        <v>6</v>
      </c>
      <c r="BQ6" s="25">
        <v>5</v>
      </c>
      <c r="BR6" s="25">
        <v>1</v>
      </c>
      <c r="BS6" s="25">
        <v>2</v>
      </c>
      <c r="BT6" s="25">
        <v>7</v>
      </c>
      <c r="BU6" s="25">
        <v>4</v>
      </c>
      <c r="BV6" s="25">
        <v>6</v>
      </c>
      <c r="BW6" s="25">
        <v>2</v>
      </c>
      <c r="BX6" s="25">
        <v>6</v>
      </c>
    </row>
    <row r="7" spans="2:76" s="14" customFormat="1" ht="17.149999999999999" customHeight="1" thickBot="1" x14ac:dyDescent="0.3">
      <c r="C7" s="36" t="s">
        <v>113</v>
      </c>
      <c r="D7" s="25">
        <v>31</v>
      </c>
      <c r="E7" s="25">
        <v>21</v>
      </c>
      <c r="F7" s="25">
        <v>14</v>
      </c>
      <c r="G7" s="25">
        <v>34</v>
      </c>
      <c r="H7" s="25">
        <v>17</v>
      </c>
      <c r="I7" s="25">
        <v>31</v>
      </c>
      <c r="J7" s="25">
        <v>17</v>
      </c>
      <c r="K7" s="25">
        <v>18</v>
      </c>
      <c r="L7" s="25">
        <v>16</v>
      </c>
      <c r="M7" s="25">
        <v>20</v>
      </c>
      <c r="N7" s="25">
        <v>11</v>
      </c>
      <c r="O7" s="25">
        <v>16</v>
      </c>
      <c r="P7" s="25">
        <v>29</v>
      </c>
      <c r="Q7" s="25">
        <v>18</v>
      </c>
      <c r="R7" s="25">
        <v>8</v>
      </c>
      <c r="S7" s="25">
        <v>15</v>
      </c>
      <c r="T7" s="25">
        <v>12</v>
      </c>
      <c r="U7" s="25">
        <v>16</v>
      </c>
      <c r="V7" s="25">
        <v>13</v>
      </c>
      <c r="W7" s="25">
        <v>13</v>
      </c>
      <c r="X7" s="25">
        <v>21</v>
      </c>
      <c r="Y7" s="25">
        <v>14</v>
      </c>
      <c r="Z7" s="25">
        <v>9</v>
      </c>
      <c r="AA7" s="25">
        <v>18</v>
      </c>
      <c r="AB7" s="25">
        <v>12</v>
      </c>
      <c r="AC7" s="25">
        <v>15</v>
      </c>
      <c r="AD7" s="25">
        <v>13</v>
      </c>
      <c r="AE7" s="25">
        <v>12</v>
      </c>
      <c r="AF7" s="25">
        <v>13</v>
      </c>
      <c r="AG7" s="25">
        <v>19</v>
      </c>
      <c r="AH7" s="25">
        <v>10</v>
      </c>
      <c r="AI7" s="25">
        <v>16</v>
      </c>
      <c r="AJ7" s="25">
        <v>9</v>
      </c>
      <c r="AK7" s="25">
        <v>11</v>
      </c>
      <c r="AL7" s="25">
        <v>4</v>
      </c>
      <c r="AM7" s="25">
        <v>13</v>
      </c>
      <c r="AN7" s="25">
        <v>8</v>
      </c>
      <c r="AO7" s="25">
        <v>7</v>
      </c>
      <c r="AP7" s="25">
        <v>22</v>
      </c>
      <c r="AQ7" s="25">
        <v>5</v>
      </c>
      <c r="AR7" s="25">
        <v>8</v>
      </c>
      <c r="AS7" s="25">
        <v>9</v>
      </c>
      <c r="AT7" s="25">
        <v>11</v>
      </c>
      <c r="AU7" s="25">
        <v>10</v>
      </c>
      <c r="AV7" s="25">
        <v>5</v>
      </c>
      <c r="AW7" s="25">
        <v>6</v>
      </c>
      <c r="AX7" s="25">
        <v>3</v>
      </c>
      <c r="AY7" s="25">
        <v>5</v>
      </c>
      <c r="AZ7" s="25">
        <v>11</v>
      </c>
      <c r="BA7" s="25">
        <v>4</v>
      </c>
      <c r="BB7" s="25">
        <v>4</v>
      </c>
      <c r="BC7" s="25">
        <v>6</v>
      </c>
      <c r="BD7" s="25">
        <v>8</v>
      </c>
      <c r="BE7" s="25">
        <v>2</v>
      </c>
      <c r="BF7" s="25">
        <v>6</v>
      </c>
      <c r="BG7" s="25">
        <v>9</v>
      </c>
      <c r="BH7" s="25">
        <v>7</v>
      </c>
      <c r="BI7" s="25">
        <v>5</v>
      </c>
      <c r="BJ7" s="25">
        <v>3</v>
      </c>
      <c r="BK7" s="25">
        <v>3</v>
      </c>
      <c r="BL7" s="25">
        <v>8</v>
      </c>
      <c r="BM7" s="25">
        <v>6</v>
      </c>
      <c r="BN7" s="25">
        <v>4</v>
      </c>
      <c r="BO7" s="25">
        <v>7</v>
      </c>
      <c r="BP7" s="25">
        <v>4</v>
      </c>
      <c r="BQ7" s="25">
        <v>4</v>
      </c>
      <c r="BR7" s="25">
        <v>5</v>
      </c>
      <c r="BS7" s="25">
        <v>8</v>
      </c>
      <c r="BT7" s="25">
        <v>1</v>
      </c>
      <c r="BU7" s="25">
        <v>4</v>
      </c>
      <c r="BV7" s="25">
        <v>6</v>
      </c>
      <c r="BW7" s="25">
        <v>2</v>
      </c>
      <c r="BX7" s="25">
        <v>3</v>
      </c>
    </row>
    <row r="8" spans="2:76" s="14" customFormat="1" ht="17.149999999999999" customHeight="1" thickBot="1" x14ac:dyDescent="0.3">
      <c r="C8" s="36" t="s">
        <v>114</v>
      </c>
      <c r="D8" s="25">
        <v>18</v>
      </c>
      <c r="E8" s="25">
        <v>15</v>
      </c>
      <c r="F8" s="25">
        <v>13</v>
      </c>
      <c r="G8" s="25">
        <v>16</v>
      </c>
      <c r="H8" s="25">
        <v>6</v>
      </c>
      <c r="I8" s="25">
        <v>23</v>
      </c>
      <c r="J8" s="25">
        <v>12</v>
      </c>
      <c r="K8" s="25">
        <v>16</v>
      </c>
      <c r="L8" s="25">
        <v>12</v>
      </c>
      <c r="M8" s="25">
        <v>19</v>
      </c>
      <c r="N8" s="25">
        <v>7</v>
      </c>
      <c r="O8" s="25">
        <v>11</v>
      </c>
      <c r="P8" s="25">
        <v>19</v>
      </c>
      <c r="Q8" s="25">
        <v>19</v>
      </c>
      <c r="R8" s="25">
        <v>9</v>
      </c>
      <c r="S8" s="25">
        <v>21</v>
      </c>
      <c r="T8" s="25">
        <v>8</v>
      </c>
      <c r="U8" s="25">
        <v>9</v>
      </c>
      <c r="V8" s="25">
        <v>4</v>
      </c>
      <c r="W8" s="25">
        <v>11</v>
      </c>
      <c r="X8" s="25">
        <v>9</v>
      </c>
      <c r="Y8" s="25">
        <v>9</v>
      </c>
      <c r="Z8" s="25">
        <v>10</v>
      </c>
      <c r="AA8" s="25">
        <v>28</v>
      </c>
      <c r="AB8" s="25">
        <v>7</v>
      </c>
      <c r="AC8" s="25">
        <v>9</v>
      </c>
      <c r="AD8" s="25">
        <v>8</v>
      </c>
      <c r="AE8" s="25">
        <v>10</v>
      </c>
      <c r="AF8" s="25">
        <v>13</v>
      </c>
      <c r="AG8" s="25">
        <v>13</v>
      </c>
      <c r="AH8" s="25">
        <v>8</v>
      </c>
      <c r="AI8" s="25">
        <v>13</v>
      </c>
      <c r="AJ8" s="25">
        <v>15</v>
      </c>
      <c r="AK8" s="25">
        <v>8</v>
      </c>
      <c r="AL8" s="25">
        <v>6</v>
      </c>
      <c r="AM8" s="25">
        <v>11</v>
      </c>
      <c r="AN8" s="25">
        <v>4</v>
      </c>
      <c r="AO8" s="25">
        <v>9</v>
      </c>
      <c r="AP8" s="25">
        <v>6</v>
      </c>
      <c r="AQ8" s="25">
        <v>9</v>
      </c>
      <c r="AR8" s="25">
        <v>8</v>
      </c>
      <c r="AS8" s="25">
        <v>7</v>
      </c>
      <c r="AT8" s="25">
        <v>8</v>
      </c>
      <c r="AU8" s="25">
        <v>4</v>
      </c>
      <c r="AV8" s="25">
        <v>11</v>
      </c>
      <c r="AW8" s="25">
        <v>10</v>
      </c>
      <c r="AX8" s="25">
        <v>6</v>
      </c>
      <c r="AY8" s="25">
        <v>8</v>
      </c>
      <c r="AZ8" s="25">
        <v>8</v>
      </c>
      <c r="BA8" s="25">
        <v>6</v>
      </c>
      <c r="BB8" s="25">
        <v>6</v>
      </c>
      <c r="BC8" s="25">
        <v>5</v>
      </c>
      <c r="BD8" s="25">
        <v>7</v>
      </c>
      <c r="BE8" s="25">
        <v>1</v>
      </c>
      <c r="BF8" s="25">
        <v>5</v>
      </c>
      <c r="BG8" s="25">
        <v>5</v>
      </c>
      <c r="BH8" s="25">
        <v>4</v>
      </c>
      <c r="BI8" s="25">
        <v>5</v>
      </c>
      <c r="BJ8" s="25">
        <v>11</v>
      </c>
      <c r="BK8" s="25">
        <v>7</v>
      </c>
      <c r="BL8" s="25">
        <v>3</v>
      </c>
      <c r="BM8" s="25">
        <v>6</v>
      </c>
      <c r="BN8" s="25">
        <v>1</v>
      </c>
      <c r="BO8" s="25">
        <v>1</v>
      </c>
      <c r="BP8" s="25">
        <v>4</v>
      </c>
      <c r="BQ8" s="25">
        <v>1</v>
      </c>
      <c r="BR8" s="25">
        <v>5</v>
      </c>
      <c r="BS8" s="25">
        <v>3</v>
      </c>
      <c r="BT8" s="25">
        <v>6</v>
      </c>
      <c r="BU8" s="25">
        <v>4</v>
      </c>
      <c r="BV8" s="25">
        <v>1</v>
      </c>
      <c r="BW8" s="25">
        <v>0</v>
      </c>
      <c r="BX8" s="25">
        <v>4</v>
      </c>
    </row>
    <row r="9" spans="2:76" s="14" customFormat="1" ht="17.149999999999999" customHeight="1" thickBot="1" x14ac:dyDescent="0.3">
      <c r="C9" s="36" t="s">
        <v>115</v>
      </c>
      <c r="D9" s="25">
        <v>54</v>
      </c>
      <c r="E9" s="25">
        <v>37</v>
      </c>
      <c r="F9" s="25">
        <v>29</v>
      </c>
      <c r="G9" s="25">
        <v>32</v>
      </c>
      <c r="H9" s="25">
        <v>31</v>
      </c>
      <c r="I9" s="25">
        <v>32</v>
      </c>
      <c r="J9" s="25">
        <v>20</v>
      </c>
      <c r="K9" s="25">
        <v>43</v>
      </c>
      <c r="L9" s="25">
        <v>24</v>
      </c>
      <c r="M9" s="25">
        <v>34</v>
      </c>
      <c r="N9" s="25">
        <v>29</v>
      </c>
      <c r="O9" s="25">
        <v>39</v>
      </c>
      <c r="P9" s="25">
        <v>33</v>
      </c>
      <c r="Q9" s="25">
        <v>42</v>
      </c>
      <c r="R9" s="25">
        <v>13</v>
      </c>
      <c r="S9" s="25">
        <v>36</v>
      </c>
      <c r="T9" s="25">
        <v>30</v>
      </c>
      <c r="U9" s="25">
        <v>42</v>
      </c>
      <c r="V9" s="25">
        <v>20</v>
      </c>
      <c r="W9" s="25">
        <v>31</v>
      </c>
      <c r="X9" s="25">
        <v>35</v>
      </c>
      <c r="Y9" s="25">
        <v>32</v>
      </c>
      <c r="Z9" s="25">
        <v>25</v>
      </c>
      <c r="AA9" s="25">
        <v>42</v>
      </c>
      <c r="AB9" s="25">
        <v>31</v>
      </c>
      <c r="AC9" s="25">
        <v>35</v>
      </c>
      <c r="AD9" s="25">
        <v>32</v>
      </c>
      <c r="AE9" s="25">
        <v>34</v>
      </c>
      <c r="AF9" s="25">
        <v>44</v>
      </c>
      <c r="AG9" s="25">
        <v>35</v>
      </c>
      <c r="AH9" s="25">
        <v>16</v>
      </c>
      <c r="AI9" s="25">
        <v>38</v>
      </c>
      <c r="AJ9" s="25">
        <v>41</v>
      </c>
      <c r="AK9" s="25">
        <v>33</v>
      </c>
      <c r="AL9" s="25">
        <v>23</v>
      </c>
      <c r="AM9" s="25">
        <v>24</v>
      </c>
      <c r="AN9" s="25">
        <v>31</v>
      </c>
      <c r="AO9" s="25">
        <v>25</v>
      </c>
      <c r="AP9" s="25">
        <v>26</v>
      </c>
      <c r="AQ9" s="25">
        <v>31</v>
      </c>
      <c r="AR9" s="25">
        <v>26</v>
      </c>
      <c r="AS9" s="25">
        <v>23</v>
      </c>
      <c r="AT9" s="25">
        <v>13</v>
      </c>
      <c r="AU9" s="25">
        <v>15</v>
      </c>
      <c r="AV9" s="25">
        <v>16</v>
      </c>
      <c r="AW9" s="25">
        <v>25</v>
      </c>
      <c r="AX9" s="25">
        <v>17</v>
      </c>
      <c r="AY9" s="25">
        <v>17</v>
      </c>
      <c r="AZ9" s="25">
        <v>19</v>
      </c>
      <c r="BA9" s="25">
        <v>20</v>
      </c>
      <c r="BB9" s="25">
        <v>14</v>
      </c>
      <c r="BC9" s="25">
        <v>20</v>
      </c>
      <c r="BD9" s="25">
        <v>19</v>
      </c>
      <c r="BE9" s="25">
        <v>9</v>
      </c>
      <c r="BF9" s="25">
        <v>16</v>
      </c>
      <c r="BG9" s="25">
        <v>16</v>
      </c>
      <c r="BH9" s="25">
        <v>8</v>
      </c>
      <c r="BI9" s="25">
        <v>13</v>
      </c>
      <c r="BJ9" s="25">
        <v>12</v>
      </c>
      <c r="BK9" s="25">
        <v>20</v>
      </c>
      <c r="BL9" s="25">
        <v>15</v>
      </c>
      <c r="BM9" s="25">
        <v>20</v>
      </c>
      <c r="BN9" s="25">
        <v>15</v>
      </c>
      <c r="BO9" s="25">
        <v>12</v>
      </c>
      <c r="BP9" s="25">
        <v>28</v>
      </c>
      <c r="BQ9" s="25">
        <v>13</v>
      </c>
      <c r="BR9" s="25">
        <v>6</v>
      </c>
      <c r="BS9" s="25">
        <v>12</v>
      </c>
      <c r="BT9" s="25">
        <v>12</v>
      </c>
      <c r="BU9" s="25">
        <v>14</v>
      </c>
      <c r="BV9" s="25">
        <v>5</v>
      </c>
      <c r="BW9" s="25">
        <v>6</v>
      </c>
      <c r="BX9" s="25">
        <v>18</v>
      </c>
    </row>
    <row r="10" spans="2:76" s="14" customFormat="1" ht="17.149999999999999" customHeight="1" thickBot="1" x14ac:dyDescent="0.3">
      <c r="C10" s="36" t="s">
        <v>116</v>
      </c>
      <c r="D10" s="25">
        <v>16</v>
      </c>
      <c r="E10" s="25">
        <v>6</v>
      </c>
      <c r="F10" s="25">
        <v>4</v>
      </c>
      <c r="G10" s="25">
        <v>5</v>
      </c>
      <c r="H10" s="25">
        <v>6</v>
      </c>
      <c r="I10" s="25">
        <v>6</v>
      </c>
      <c r="J10" s="25">
        <v>4</v>
      </c>
      <c r="K10" s="25">
        <v>4</v>
      </c>
      <c r="L10" s="25">
        <v>8</v>
      </c>
      <c r="M10" s="25">
        <v>7</v>
      </c>
      <c r="N10" s="25">
        <v>4</v>
      </c>
      <c r="O10" s="25">
        <v>10</v>
      </c>
      <c r="P10" s="25">
        <v>9</v>
      </c>
      <c r="Q10" s="25">
        <v>4</v>
      </c>
      <c r="R10" s="25">
        <v>6</v>
      </c>
      <c r="S10" s="25">
        <v>6</v>
      </c>
      <c r="T10" s="25">
        <v>5</v>
      </c>
      <c r="U10" s="25">
        <v>8</v>
      </c>
      <c r="V10" s="25">
        <v>7</v>
      </c>
      <c r="W10" s="25">
        <v>13</v>
      </c>
      <c r="X10" s="25">
        <v>8</v>
      </c>
      <c r="Y10" s="25">
        <v>6</v>
      </c>
      <c r="Z10" s="25">
        <v>7</v>
      </c>
      <c r="AA10" s="25">
        <v>9</v>
      </c>
      <c r="AB10" s="25">
        <v>5</v>
      </c>
      <c r="AC10" s="25">
        <v>5</v>
      </c>
      <c r="AD10" s="25">
        <v>5</v>
      </c>
      <c r="AE10" s="25">
        <v>9</v>
      </c>
      <c r="AF10" s="25">
        <v>9</v>
      </c>
      <c r="AG10" s="25">
        <v>6</v>
      </c>
      <c r="AH10" s="25">
        <v>5</v>
      </c>
      <c r="AI10" s="25">
        <v>8</v>
      </c>
      <c r="AJ10" s="25">
        <v>7</v>
      </c>
      <c r="AK10" s="25">
        <v>10</v>
      </c>
      <c r="AL10" s="25">
        <v>4</v>
      </c>
      <c r="AM10" s="25">
        <v>6</v>
      </c>
      <c r="AN10" s="25">
        <v>2</v>
      </c>
      <c r="AO10" s="25">
        <v>5</v>
      </c>
      <c r="AP10" s="25">
        <v>7</v>
      </c>
      <c r="AQ10" s="25">
        <v>9</v>
      </c>
      <c r="AR10" s="25">
        <v>7</v>
      </c>
      <c r="AS10" s="25">
        <v>6</v>
      </c>
      <c r="AT10" s="25">
        <v>7</v>
      </c>
      <c r="AU10" s="25">
        <v>9</v>
      </c>
      <c r="AV10" s="25">
        <v>4</v>
      </c>
      <c r="AW10" s="25">
        <v>5</v>
      </c>
      <c r="AX10" s="25">
        <v>6</v>
      </c>
      <c r="AY10" s="25">
        <v>7</v>
      </c>
      <c r="AZ10" s="25">
        <v>3</v>
      </c>
      <c r="BA10" s="25">
        <v>4</v>
      </c>
      <c r="BB10" s="25">
        <v>1</v>
      </c>
      <c r="BC10" s="25">
        <v>2</v>
      </c>
      <c r="BD10" s="25">
        <v>6</v>
      </c>
      <c r="BE10" s="25">
        <v>3</v>
      </c>
      <c r="BF10" s="25">
        <v>1</v>
      </c>
      <c r="BG10" s="25">
        <v>4</v>
      </c>
      <c r="BH10" s="25">
        <v>3</v>
      </c>
      <c r="BI10" s="25">
        <v>2</v>
      </c>
      <c r="BJ10" s="25">
        <v>1</v>
      </c>
      <c r="BK10" s="25">
        <v>1</v>
      </c>
      <c r="BL10" s="25">
        <v>4</v>
      </c>
      <c r="BM10" s="25">
        <v>3</v>
      </c>
      <c r="BN10" s="25">
        <v>5</v>
      </c>
      <c r="BO10" s="25">
        <v>4</v>
      </c>
      <c r="BP10" s="25">
        <v>1</v>
      </c>
      <c r="BQ10" s="25">
        <v>0</v>
      </c>
      <c r="BR10" s="25">
        <v>5</v>
      </c>
      <c r="BS10" s="25">
        <v>2</v>
      </c>
      <c r="BT10" s="25">
        <v>6</v>
      </c>
      <c r="BU10" s="25">
        <v>9</v>
      </c>
      <c r="BV10" s="25">
        <v>1</v>
      </c>
      <c r="BW10" s="25">
        <v>3</v>
      </c>
      <c r="BX10" s="25">
        <v>3</v>
      </c>
    </row>
    <row r="11" spans="2:76" s="14" customFormat="1" ht="17.149999999999999" customHeight="1" thickBot="1" x14ac:dyDescent="0.3">
      <c r="C11" s="36" t="s">
        <v>117</v>
      </c>
      <c r="D11" s="25">
        <v>62</v>
      </c>
      <c r="E11" s="25">
        <v>60</v>
      </c>
      <c r="F11" s="25">
        <v>33</v>
      </c>
      <c r="G11" s="25">
        <v>52</v>
      </c>
      <c r="H11" s="25">
        <v>44</v>
      </c>
      <c r="I11" s="25">
        <v>45</v>
      </c>
      <c r="J11" s="25">
        <v>30</v>
      </c>
      <c r="K11" s="25">
        <v>41</v>
      </c>
      <c r="L11" s="25">
        <v>45</v>
      </c>
      <c r="M11" s="25">
        <v>46</v>
      </c>
      <c r="N11" s="25">
        <v>32</v>
      </c>
      <c r="O11" s="25">
        <v>41</v>
      </c>
      <c r="P11" s="25">
        <v>43</v>
      </c>
      <c r="Q11" s="25">
        <v>35</v>
      </c>
      <c r="R11" s="25">
        <v>30</v>
      </c>
      <c r="S11" s="25">
        <v>31</v>
      </c>
      <c r="T11" s="25">
        <v>36</v>
      </c>
      <c r="U11" s="25">
        <v>30</v>
      </c>
      <c r="V11" s="25">
        <v>21</v>
      </c>
      <c r="W11" s="25">
        <v>45</v>
      </c>
      <c r="X11" s="25">
        <v>30</v>
      </c>
      <c r="Y11" s="25">
        <v>24</v>
      </c>
      <c r="Z11" s="25">
        <v>29</v>
      </c>
      <c r="AA11" s="25">
        <v>34</v>
      </c>
      <c r="AB11" s="25">
        <v>27</v>
      </c>
      <c r="AC11" s="25">
        <v>31</v>
      </c>
      <c r="AD11" s="25">
        <v>33</v>
      </c>
      <c r="AE11" s="25">
        <v>23</v>
      </c>
      <c r="AF11" s="25">
        <v>22</v>
      </c>
      <c r="AG11" s="25">
        <v>24</v>
      </c>
      <c r="AH11" s="25">
        <v>19</v>
      </c>
      <c r="AI11" s="25">
        <v>23</v>
      </c>
      <c r="AJ11" s="25">
        <v>25</v>
      </c>
      <c r="AK11" s="25">
        <v>17</v>
      </c>
      <c r="AL11" s="25">
        <v>16</v>
      </c>
      <c r="AM11" s="25">
        <v>19</v>
      </c>
      <c r="AN11" s="25">
        <v>14</v>
      </c>
      <c r="AO11" s="25">
        <v>21</v>
      </c>
      <c r="AP11" s="25">
        <v>17</v>
      </c>
      <c r="AQ11" s="25">
        <v>26</v>
      </c>
      <c r="AR11" s="25">
        <v>26</v>
      </c>
      <c r="AS11" s="25">
        <v>17</v>
      </c>
      <c r="AT11" s="25">
        <v>12</v>
      </c>
      <c r="AU11" s="25">
        <v>19</v>
      </c>
      <c r="AV11" s="25">
        <v>16</v>
      </c>
      <c r="AW11" s="25">
        <v>19</v>
      </c>
      <c r="AX11" s="25">
        <v>11</v>
      </c>
      <c r="AY11" s="25">
        <v>19</v>
      </c>
      <c r="AZ11" s="25">
        <v>25</v>
      </c>
      <c r="BA11" s="25">
        <v>14</v>
      </c>
      <c r="BB11" s="25">
        <v>7</v>
      </c>
      <c r="BC11" s="25">
        <v>13</v>
      </c>
      <c r="BD11" s="25">
        <v>8</v>
      </c>
      <c r="BE11" s="25">
        <v>7</v>
      </c>
      <c r="BF11" s="25">
        <v>20</v>
      </c>
      <c r="BG11" s="25">
        <v>14</v>
      </c>
      <c r="BH11" s="25">
        <v>15</v>
      </c>
      <c r="BI11" s="25">
        <v>11</v>
      </c>
      <c r="BJ11" s="25">
        <v>12</v>
      </c>
      <c r="BK11" s="25">
        <v>9</v>
      </c>
      <c r="BL11" s="25">
        <v>9</v>
      </c>
      <c r="BM11" s="25">
        <v>8</v>
      </c>
      <c r="BN11" s="25">
        <v>10</v>
      </c>
      <c r="BO11" s="25">
        <v>15</v>
      </c>
      <c r="BP11" s="25">
        <v>9</v>
      </c>
      <c r="BQ11" s="25">
        <v>9</v>
      </c>
      <c r="BR11" s="25">
        <v>12</v>
      </c>
      <c r="BS11" s="25">
        <v>17</v>
      </c>
      <c r="BT11" s="25">
        <v>11</v>
      </c>
      <c r="BU11" s="25">
        <v>13</v>
      </c>
      <c r="BV11" s="25">
        <v>3</v>
      </c>
      <c r="BW11" s="25">
        <v>6</v>
      </c>
      <c r="BX11" s="25">
        <v>9</v>
      </c>
    </row>
    <row r="12" spans="2:76" s="14" customFormat="1" ht="17.149999999999999" customHeight="1" thickBot="1" x14ac:dyDescent="0.3">
      <c r="C12" s="36" t="s">
        <v>118</v>
      </c>
      <c r="D12" s="25">
        <v>49</v>
      </c>
      <c r="E12" s="25">
        <v>45</v>
      </c>
      <c r="F12" s="25">
        <v>37</v>
      </c>
      <c r="G12" s="25">
        <v>59</v>
      </c>
      <c r="H12" s="25">
        <v>26</v>
      </c>
      <c r="I12" s="25">
        <v>38</v>
      </c>
      <c r="J12" s="25">
        <v>31</v>
      </c>
      <c r="K12" s="25">
        <v>46</v>
      </c>
      <c r="L12" s="25">
        <v>34</v>
      </c>
      <c r="M12" s="25">
        <v>33</v>
      </c>
      <c r="N12" s="25">
        <v>29</v>
      </c>
      <c r="O12" s="25">
        <v>47</v>
      </c>
      <c r="P12" s="25">
        <v>29</v>
      </c>
      <c r="Q12" s="25">
        <v>28</v>
      </c>
      <c r="R12" s="25">
        <v>19</v>
      </c>
      <c r="S12" s="25">
        <v>27</v>
      </c>
      <c r="T12" s="25">
        <v>17</v>
      </c>
      <c r="U12" s="25">
        <v>18</v>
      </c>
      <c r="V12" s="25">
        <v>21</v>
      </c>
      <c r="W12" s="25">
        <v>32</v>
      </c>
      <c r="X12" s="25">
        <v>31</v>
      </c>
      <c r="Y12" s="25">
        <v>25</v>
      </c>
      <c r="Z12" s="25">
        <v>26</v>
      </c>
      <c r="AA12" s="25">
        <v>18</v>
      </c>
      <c r="AB12" s="25">
        <v>25</v>
      </c>
      <c r="AC12" s="25">
        <v>22</v>
      </c>
      <c r="AD12" s="25">
        <v>21</v>
      </c>
      <c r="AE12" s="25">
        <v>27</v>
      </c>
      <c r="AF12" s="25">
        <v>25</v>
      </c>
      <c r="AG12" s="25">
        <v>26</v>
      </c>
      <c r="AH12" s="25">
        <v>25</v>
      </c>
      <c r="AI12" s="25">
        <v>34</v>
      </c>
      <c r="AJ12" s="25">
        <v>27</v>
      </c>
      <c r="AK12" s="25">
        <v>16</v>
      </c>
      <c r="AL12" s="25">
        <v>33</v>
      </c>
      <c r="AM12" s="25">
        <v>29</v>
      </c>
      <c r="AN12" s="25">
        <v>14</v>
      </c>
      <c r="AO12" s="25">
        <v>21</v>
      </c>
      <c r="AP12" s="25">
        <v>22</v>
      </c>
      <c r="AQ12" s="25">
        <v>23</v>
      </c>
      <c r="AR12" s="25">
        <v>18</v>
      </c>
      <c r="AS12" s="25">
        <v>10</v>
      </c>
      <c r="AT12" s="25">
        <v>15</v>
      </c>
      <c r="AU12" s="25">
        <v>27</v>
      </c>
      <c r="AV12" s="25">
        <v>18</v>
      </c>
      <c r="AW12" s="25">
        <v>23</v>
      </c>
      <c r="AX12" s="25">
        <v>10</v>
      </c>
      <c r="AY12" s="25">
        <v>12</v>
      </c>
      <c r="AZ12" s="25">
        <v>21</v>
      </c>
      <c r="BA12" s="25">
        <v>16</v>
      </c>
      <c r="BB12" s="25">
        <v>11</v>
      </c>
      <c r="BC12" s="25">
        <v>15</v>
      </c>
      <c r="BD12" s="25">
        <v>15</v>
      </c>
      <c r="BE12" s="25">
        <v>16</v>
      </c>
      <c r="BF12" s="25">
        <v>6</v>
      </c>
      <c r="BG12" s="25">
        <v>20</v>
      </c>
      <c r="BH12" s="25">
        <v>16</v>
      </c>
      <c r="BI12" s="25">
        <v>13</v>
      </c>
      <c r="BJ12" s="25">
        <v>5</v>
      </c>
      <c r="BK12" s="25">
        <v>12</v>
      </c>
      <c r="BL12" s="25">
        <v>12</v>
      </c>
      <c r="BM12" s="25">
        <v>10</v>
      </c>
      <c r="BN12" s="25">
        <v>3</v>
      </c>
      <c r="BO12" s="25">
        <v>19</v>
      </c>
      <c r="BP12" s="25">
        <v>18</v>
      </c>
      <c r="BQ12" s="25">
        <v>10</v>
      </c>
      <c r="BR12" s="25">
        <v>8</v>
      </c>
      <c r="BS12" s="25">
        <v>9</v>
      </c>
      <c r="BT12" s="25">
        <v>21</v>
      </c>
      <c r="BU12" s="25">
        <v>10</v>
      </c>
      <c r="BV12" s="25">
        <v>6</v>
      </c>
      <c r="BW12" s="25">
        <v>10</v>
      </c>
      <c r="BX12" s="25">
        <v>7</v>
      </c>
    </row>
    <row r="13" spans="2:76" s="14" customFormat="1" ht="17.149999999999999" customHeight="1" thickBot="1" x14ac:dyDescent="0.3">
      <c r="C13" s="36" t="s">
        <v>119</v>
      </c>
      <c r="D13" s="25">
        <v>120</v>
      </c>
      <c r="E13" s="25">
        <v>123</v>
      </c>
      <c r="F13" s="25">
        <v>93</v>
      </c>
      <c r="G13" s="25">
        <v>113</v>
      </c>
      <c r="H13" s="25">
        <v>104</v>
      </c>
      <c r="I13" s="25">
        <v>102</v>
      </c>
      <c r="J13" s="25">
        <v>74</v>
      </c>
      <c r="K13" s="25">
        <v>119</v>
      </c>
      <c r="L13" s="25">
        <v>101</v>
      </c>
      <c r="M13" s="25">
        <v>100</v>
      </c>
      <c r="N13" s="25">
        <v>63</v>
      </c>
      <c r="O13" s="25">
        <v>104</v>
      </c>
      <c r="P13" s="25">
        <v>114</v>
      </c>
      <c r="Q13" s="25">
        <v>85</v>
      </c>
      <c r="R13" s="25">
        <v>46</v>
      </c>
      <c r="S13" s="25">
        <v>101</v>
      </c>
      <c r="T13" s="25">
        <v>76</v>
      </c>
      <c r="U13" s="25">
        <v>86</v>
      </c>
      <c r="V13" s="25">
        <v>70</v>
      </c>
      <c r="W13" s="25">
        <v>90</v>
      </c>
      <c r="X13" s="25">
        <v>82</v>
      </c>
      <c r="Y13" s="25">
        <v>87</v>
      </c>
      <c r="Z13" s="25">
        <v>63</v>
      </c>
      <c r="AA13" s="25">
        <v>80</v>
      </c>
      <c r="AB13" s="25">
        <v>79</v>
      </c>
      <c r="AC13" s="25">
        <v>65</v>
      </c>
      <c r="AD13" s="25">
        <v>44</v>
      </c>
      <c r="AE13" s="25">
        <v>69</v>
      </c>
      <c r="AF13" s="25">
        <v>68</v>
      </c>
      <c r="AG13" s="25">
        <v>62</v>
      </c>
      <c r="AH13" s="25">
        <v>52</v>
      </c>
      <c r="AI13" s="25">
        <v>94</v>
      </c>
      <c r="AJ13" s="25">
        <v>63</v>
      </c>
      <c r="AK13" s="25">
        <v>61</v>
      </c>
      <c r="AL13" s="25">
        <v>51</v>
      </c>
      <c r="AM13" s="25">
        <v>70</v>
      </c>
      <c r="AN13" s="25">
        <v>59</v>
      </c>
      <c r="AO13" s="25">
        <v>78</v>
      </c>
      <c r="AP13" s="25">
        <v>43</v>
      </c>
      <c r="AQ13" s="25">
        <v>63</v>
      </c>
      <c r="AR13" s="25">
        <v>55</v>
      </c>
      <c r="AS13" s="25">
        <v>72</v>
      </c>
      <c r="AT13" s="25">
        <v>40</v>
      </c>
      <c r="AU13" s="25">
        <v>59</v>
      </c>
      <c r="AV13" s="25">
        <v>58</v>
      </c>
      <c r="AW13" s="25">
        <v>60</v>
      </c>
      <c r="AX13" s="25">
        <v>32</v>
      </c>
      <c r="AY13" s="25">
        <v>60</v>
      </c>
      <c r="AZ13" s="25">
        <v>82</v>
      </c>
      <c r="BA13" s="25">
        <v>44</v>
      </c>
      <c r="BB13" s="25">
        <v>41</v>
      </c>
      <c r="BC13" s="25">
        <v>48</v>
      </c>
      <c r="BD13" s="25">
        <v>49</v>
      </c>
      <c r="BE13" s="25">
        <v>38</v>
      </c>
      <c r="BF13" s="25">
        <v>54</v>
      </c>
      <c r="BG13" s="25">
        <v>55</v>
      </c>
      <c r="BH13" s="25">
        <v>48</v>
      </c>
      <c r="BI13" s="25">
        <v>41</v>
      </c>
      <c r="BJ13" s="25">
        <v>35</v>
      </c>
      <c r="BK13" s="25">
        <v>53</v>
      </c>
      <c r="BL13" s="25">
        <v>38</v>
      </c>
      <c r="BM13" s="25">
        <v>33</v>
      </c>
      <c r="BN13" s="25">
        <v>45</v>
      </c>
      <c r="BO13" s="25">
        <v>40</v>
      </c>
      <c r="BP13" s="25">
        <v>43</v>
      </c>
      <c r="BQ13" s="25">
        <v>34</v>
      </c>
      <c r="BR13" s="25">
        <v>42</v>
      </c>
      <c r="BS13" s="25">
        <v>48</v>
      </c>
      <c r="BT13" s="25">
        <v>32</v>
      </c>
      <c r="BU13" s="25">
        <v>33</v>
      </c>
      <c r="BV13" s="25">
        <v>21</v>
      </c>
      <c r="BW13" s="25">
        <v>25</v>
      </c>
      <c r="BX13" s="25">
        <v>36</v>
      </c>
    </row>
    <row r="14" spans="2:76" s="14" customFormat="1" ht="17.149999999999999" customHeight="1" thickBot="1" x14ac:dyDescent="0.3">
      <c r="C14" s="36" t="s">
        <v>120</v>
      </c>
      <c r="D14" s="25">
        <v>126</v>
      </c>
      <c r="E14" s="25">
        <v>131</v>
      </c>
      <c r="F14" s="25">
        <v>83</v>
      </c>
      <c r="G14" s="25">
        <v>93</v>
      </c>
      <c r="H14" s="25">
        <v>104</v>
      </c>
      <c r="I14" s="25">
        <v>92</v>
      </c>
      <c r="J14" s="25">
        <v>61</v>
      </c>
      <c r="K14" s="25">
        <v>94</v>
      </c>
      <c r="L14" s="25">
        <v>73</v>
      </c>
      <c r="M14" s="25">
        <v>83</v>
      </c>
      <c r="N14" s="25">
        <v>60</v>
      </c>
      <c r="O14" s="25">
        <v>75</v>
      </c>
      <c r="P14" s="25">
        <v>78</v>
      </c>
      <c r="Q14" s="25">
        <v>85</v>
      </c>
      <c r="R14" s="25">
        <v>40</v>
      </c>
      <c r="S14" s="25">
        <v>89</v>
      </c>
      <c r="T14" s="25">
        <v>80</v>
      </c>
      <c r="U14" s="25">
        <v>83</v>
      </c>
      <c r="V14" s="25">
        <v>30</v>
      </c>
      <c r="W14" s="25">
        <v>69</v>
      </c>
      <c r="X14" s="25">
        <v>67</v>
      </c>
      <c r="Y14" s="25">
        <v>59</v>
      </c>
      <c r="Z14" s="25">
        <v>51</v>
      </c>
      <c r="AA14" s="25">
        <v>98</v>
      </c>
      <c r="AB14" s="25">
        <v>66</v>
      </c>
      <c r="AC14" s="25">
        <v>83</v>
      </c>
      <c r="AD14" s="25">
        <v>52</v>
      </c>
      <c r="AE14" s="25">
        <v>68</v>
      </c>
      <c r="AF14" s="25">
        <v>67</v>
      </c>
      <c r="AG14" s="25">
        <v>48</v>
      </c>
      <c r="AH14" s="25">
        <v>56</v>
      </c>
      <c r="AI14" s="25">
        <v>62</v>
      </c>
      <c r="AJ14" s="25">
        <v>66</v>
      </c>
      <c r="AK14" s="25">
        <v>54</v>
      </c>
      <c r="AL14" s="25">
        <v>35</v>
      </c>
      <c r="AM14" s="25">
        <v>54</v>
      </c>
      <c r="AN14" s="25">
        <v>43</v>
      </c>
      <c r="AO14" s="25">
        <v>59</v>
      </c>
      <c r="AP14" s="25">
        <v>53</v>
      </c>
      <c r="AQ14" s="25">
        <v>63</v>
      </c>
      <c r="AR14" s="25">
        <v>72</v>
      </c>
      <c r="AS14" s="25">
        <v>63</v>
      </c>
      <c r="AT14" s="25">
        <v>53</v>
      </c>
      <c r="AU14" s="25">
        <v>54</v>
      </c>
      <c r="AV14" s="25">
        <v>72</v>
      </c>
      <c r="AW14" s="25">
        <v>55</v>
      </c>
      <c r="AX14" s="25">
        <v>53</v>
      </c>
      <c r="AY14" s="25">
        <v>52</v>
      </c>
      <c r="AZ14" s="25">
        <v>49</v>
      </c>
      <c r="BA14" s="25">
        <v>56</v>
      </c>
      <c r="BB14" s="25">
        <v>43</v>
      </c>
      <c r="BC14" s="25">
        <v>49</v>
      </c>
      <c r="BD14" s="25">
        <v>49</v>
      </c>
      <c r="BE14" s="25">
        <v>36</v>
      </c>
      <c r="BF14" s="25">
        <v>31</v>
      </c>
      <c r="BG14" s="25">
        <v>44</v>
      </c>
      <c r="BH14" s="25">
        <v>48</v>
      </c>
      <c r="BI14" s="25">
        <v>40</v>
      </c>
      <c r="BJ14" s="25">
        <v>44</v>
      </c>
      <c r="BK14" s="25">
        <v>46</v>
      </c>
      <c r="BL14" s="25">
        <v>55</v>
      </c>
      <c r="BM14" s="25">
        <v>50</v>
      </c>
      <c r="BN14" s="25">
        <v>33</v>
      </c>
      <c r="BO14" s="25">
        <v>36</v>
      </c>
      <c r="BP14" s="25">
        <v>34</v>
      </c>
      <c r="BQ14" s="25">
        <v>37</v>
      </c>
      <c r="BR14" s="25">
        <v>30</v>
      </c>
      <c r="BS14" s="25">
        <v>39</v>
      </c>
      <c r="BT14" s="25">
        <v>40</v>
      </c>
      <c r="BU14" s="25">
        <v>34</v>
      </c>
      <c r="BV14" s="25">
        <v>27</v>
      </c>
      <c r="BW14" s="25">
        <v>33</v>
      </c>
      <c r="BX14" s="25">
        <v>30</v>
      </c>
    </row>
    <row r="15" spans="2:76" s="14" customFormat="1" ht="17.149999999999999" customHeight="1" thickBot="1" x14ac:dyDescent="0.3">
      <c r="C15" s="36" t="s">
        <v>121</v>
      </c>
      <c r="D15" s="25">
        <v>25</v>
      </c>
      <c r="E15" s="25">
        <v>26</v>
      </c>
      <c r="F15" s="25">
        <v>28</v>
      </c>
      <c r="G15" s="25">
        <v>41</v>
      </c>
      <c r="H15" s="25">
        <v>19</v>
      </c>
      <c r="I15" s="25">
        <v>26</v>
      </c>
      <c r="J15" s="25">
        <v>21</v>
      </c>
      <c r="K15" s="25">
        <v>26</v>
      </c>
      <c r="L15" s="25">
        <v>20</v>
      </c>
      <c r="M15" s="25">
        <v>33</v>
      </c>
      <c r="N15" s="25">
        <v>12</v>
      </c>
      <c r="O15" s="25">
        <v>31</v>
      </c>
      <c r="P15" s="25">
        <v>28</v>
      </c>
      <c r="Q15" s="25">
        <v>25</v>
      </c>
      <c r="R15" s="25">
        <v>13</v>
      </c>
      <c r="S15" s="25">
        <v>23</v>
      </c>
      <c r="T15" s="25">
        <v>24</v>
      </c>
      <c r="U15" s="25">
        <v>19</v>
      </c>
      <c r="V15" s="25">
        <v>13</v>
      </c>
      <c r="W15" s="25">
        <v>17</v>
      </c>
      <c r="X15" s="25">
        <v>26</v>
      </c>
      <c r="Y15" s="25">
        <v>20</v>
      </c>
      <c r="Z15" s="25">
        <v>16</v>
      </c>
      <c r="AA15" s="25">
        <v>26</v>
      </c>
      <c r="AB15" s="25">
        <v>13</v>
      </c>
      <c r="AC15" s="25">
        <v>22</v>
      </c>
      <c r="AD15" s="25">
        <v>20</v>
      </c>
      <c r="AE15" s="25">
        <v>17</v>
      </c>
      <c r="AF15" s="25">
        <v>19</v>
      </c>
      <c r="AG15" s="25">
        <v>14</v>
      </c>
      <c r="AH15" s="25">
        <v>12</v>
      </c>
      <c r="AI15" s="25">
        <v>18</v>
      </c>
      <c r="AJ15" s="25">
        <v>16</v>
      </c>
      <c r="AK15" s="25">
        <v>23</v>
      </c>
      <c r="AL15" s="25">
        <v>9</v>
      </c>
      <c r="AM15" s="25">
        <v>19</v>
      </c>
      <c r="AN15" s="25">
        <v>20</v>
      </c>
      <c r="AO15" s="25">
        <v>14</v>
      </c>
      <c r="AP15" s="25">
        <v>7</v>
      </c>
      <c r="AQ15" s="25">
        <v>20</v>
      </c>
      <c r="AR15" s="25">
        <v>13</v>
      </c>
      <c r="AS15" s="25">
        <v>19</v>
      </c>
      <c r="AT15" s="25">
        <v>10</v>
      </c>
      <c r="AU15" s="25">
        <v>18</v>
      </c>
      <c r="AV15" s="25">
        <v>16</v>
      </c>
      <c r="AW15" s="25">
        <v>15</v>
      </c>
      <c r="AX15" s="25">
        <v>10</v>
      </c>
      <c r="AY15" s="25">
        <v>20</v>
      </c>
      <c r="AZ15" s="25">
        <v>12</v>
      </c>
      <c r="BA15" s="25">
        <v>10</v>
      </c>
      <c r="BB15" s="25">
        <v>9</v>
      </c>
      <c r="BC15" s="25">
        <v>20</v>
      </c>
      <c r="BD15" s="25">
        <v>20</v>
      </c>
      <c r="BE15" s="25">
        <v>7</v>
      </c>
      <c r="BF15" s="25">
        <v>9</v>
      </c>
      <c r="BG15" s="25">
        <v>5</v>
      </c>
      <c r="BH15" s="25">
        <v>5</v>
      </c>
      <c r="BI15" s="25">
        <v>3</v>
      </c>
      <c r="BJ15" s="25">
        <v>4</v>
      </c>
      <c r="BK15" s="25">
        <v>4</v>
      </c>
      <c r="BL15" s="25">
        <v>3</v>
      </c>
      <c r="BM15" s="25">
        <v>12</v>
      </c>
      <c r="BN15" s="25">
        <v>7</v>
      </c>
      <c r="BO15" s="25">
        <v>5</v>
      </c>
      <c r="BP15" s="25">
        <v>9</v>
      </c>
      <c r="BQ15" s="25">
        <v>7</v>
      </c>
      <c r="BR15" s="25">
        <v>6</v>
      </c>
      <c r="BS15" s="25">
        <v>4</v>
      </c>
      <c r="BT15" s="25">
        <v>6</v>
      </c>
      <c r="BU15" s="25">
        <v>26</v>
      </c>
      <c r="BV15" s="25">
        <v>10</v>
      </c>
      <c r="BW15" s="25">
        <v>6</v>
      </c>
      <c r="BX15" s="25">
        <v>5</v>
      </c>
    </row>
    <row r="16" spans="2:76" s="14" customFormat="1" ht="17.149999999999999" customHeight="1" thickBot="1" x14ac:dyDescent="0.3">
      <c r="C16" s="36" t="s">
        <v>122</v>
      </c>
      <c r="D16" s="25">
        <v>65</v>
      </c>
      <c r="E16" s="25">
        <v>79</v>
      </c>
      <c r="F16" s="25">
        <v>51</v>
      </c>
      <c r="G16" s="25">
        <v>62</v>
      </c>
      <c r="H16" s="25">
        <v>40</v>
      </c>
      <c r="I16" s="25">
        <v>63</v>
      </c>
      <c r="J16" s="25">
        <v>47</v>
      </c>
      <c r="K16" s="25">
        <v>73</v>
      </c>
      <c r="L16" s="25">
        <v>51</v>
      </c>
      <c r="M16" s="25">
        <v>50</v>
      </c>
      <c r="N16" s="25">
        <v>36</v>
      </c>
      <c r="O16" s="25">
        <v>44</v>
      </c>
      <c r="P16" s="25">
        <v>39</v>
      </c>
      <c r="Q16" s="25">
        <v>43</v>
      </c>
      <c r="R16" s="25">
        <v>22</v>
      </c>
      <c r="S16" s="25">
        <v>38</v>
      </c>
      <c r="T16" s="25">
        <v>38</v>
      </c>
      <c r="U16" s="25">
        <v>31</v>
      </c>
      <c r="V16" s="25">
        <v>32</v>
      </c>
      <c r="W16" s="25">
        <v>41</v>
      </c>
      <c r="X16" s="25">
        <v>44</v>
      </c>
      <c r="Y16" s="25">
        <v>44</v>
      </c>
      <c r="Z16" s="25">
        <v>18</v>
      </c>
      <c r="AA16" s="25">
        <v>34</v>
      </c>
      <c r="AB16" s="25">
        <v>47</v>
      </c>
      <c r="AC16" s="25">
        <v>26</v>
      </c>
      <c r="AD16" s="25">
        <v>32</v>
      </c>
      <c r="AE16" s="25">
        <v>37</v>
      </c>
      <c r="AF16" s="25">
        <v>27</v>
      </c>
      <c r="AG16" s="25">
        <v>25</v>
      </c>
      <c r="AH16" s="25">
        <v>21</v>
      </c>
      <c r="AI16" s="25">
        <v>30</v>
      </c>
      <c r="AJ16" s="25">
        <v>38</v>
      </c>
      <c r="AK16" s="25">
        <v>26</v>
      </c>
      <c r="AL16" s="25">
        <v>17</v>
      </c>
      <c r="AM16" s="25">
        <v>23</v>
      </c>
      <c r="AN16" s="25">
        <v>26</v>
      </c>
      <c r="AO16" s="25">
        <v>31</v>
      </c>
      <c r="AP16" s="25">
        <v>17</v>
      </c>
      <c r="AQ16" s="25">
        <v>40</v>
      </c>
      <c r="AR16" s="25">
        <v>18</v>
      </c>
      <c r="AS16" s="25">
        <v>14</v>
      </c>
      <c r="AT16" s="25">
        <v>22</v>
      </c>
      <c r="AU16" s="25">
        <v>27</v>
      </c>
      <c r="AV16" s="25">
        <v>9</v>
      </c>
      <c r="AW16" s="25">
        <v>23</v>
      </c>
      <c r="AX16" s="25">
        <v>14</v>
      </c>
      <c r="AY16" s="25">
        <v>20</v>
      </c>
      <c r="AZ16" s="25">
        <v>19</v>
      </c>
      <c r="BA16" s="25">
        <v>16</v>
      </c>
      <c r="BB16" s="25">
        <v>11</v>
      </c>
      <c r="BC16" s="25">
        <v>18</v>
      </c>
      <c r="BD16" s="25">
        <v>12</v>
      </c>
      <c r="BE16" s="25">
        <v>13</v>
      </c>
      <c r="BF16" s="25">
        <v>15</v>
      </c>
      <c r="BG16" s="25">
        <v>17</v>
      </c>
      <c r="BH16" s="25">
        <v>10</v>
      </c>
      <c r="BI16" s="25">
        <v>12</v>
      </c>
      <c r="BJ16" s="25">
        <v>8</v>
      </c>
      <c r="BK16" s="25">
        <v>5</v>
      </c>
      <c r="BL16" s="25">
        <v>20</v>
      </c>
      <c r="BM16" s="25">
        <v>13</v>
      </c>
      <c r="BN16" s="25">
        <v>8</v>
      </c>
      <c r="BO16" s="25">
        <v>18</v>
      </c>
      <c r="BP16" s="25">
        <v>10</v>
      </c>
      <c r="BQ16" s="25">
        <v>8</v>
      </c>
      <c r="BR16" s="25">
        <v>5</v>
      </c>
      <c r="BS16" s="25">
        <v>9</v>
      </c>
      <c r="BT16" s="25">
        <v>14</v>
      </c>
      <c r="BU16" s="25">
        <v>13</v>
      </c>
      <c r="BV16" s="25">
        <v>7</v>
      </c>
      <c r="BW16" s="25">
        <v>9</v>
      </c>
      <c r="BX16" s="25">
        <v>13</v>
      </c>
    </row>
    <row r="17" spans="3:76" s="14" customFormat="1" ht="17.149999999999999" customHeight="1" thickBot="1" x14ac:dyDescent="0.3">
      <c r="C17" s="36" t="s">
        <v>123</v>
      </c>
      <c r="D17" s="25">
        <v>151</v>
      </c>
      <c r="E17" s="25">
        <v>130</v>
      </c>
      <c r="F17" s="25">
        <v>82</v>
      </c>
      <c r="G17" s="25">
        <v>99</v>
      </c>
      <c r="H17" s="25">
        <v>119</v>
      </c>
      <c r="I17" s="25">
        <v>97</v>
      </c>
      <c r="J17" s="25">
        <v>66</v>
      </c>
      <c r="K17" s="25">
        <v>111</v>
      </c>
      <c r="L17" s="25">
        <v>87</v>
      </c>
      <c r="M17" s="25">
        <v>97</v>
      </c>
      <c r="N17" s="25">
        <v>53</v>
      </c>
      <c r="O17" s="25">
        <v>68</v>
      </c>
      <c r="P17" s="25">
        <v>84</v>
      </c>
      <c r="Q17" s="25">
        <v>90</v>
      </c>
      <c r="R17" s="25">
        <v>57</v>
      </c>
      <c r="S17" s="25">
        <v>82</v>
      </c>
      <c r="T17" s="25">
        <v>78</v>
      </c>
      <c r="U17" s="25">
        <v>79</v>
      </c>
      <c r="V17" s="25">
        <v>55</v>
      </c>
      <c r="W17" s="25">
        <v>73</v>
      </c>
      <c r="X17" s="25">
        <v>79</v>
      </c>
      <c r="Y17" s="25">
        <v>63</v>
      </c>
      <c r="Z17" s="25">
        <v>42</v>
      </c>
      <c r="AA17" s="25">
        <v>66</v>
      </c>
      <c r="AB17" s="25">
        <v>62</v>
      </c>
      <c r="AC17" s="25">
        <v>51</v>
      </c>
      <c r="AD17" s="25">
        <v>64</v>
      </c>
      <c r="AE17" s="25">
        <v>72</v>
      </c>
      <c r="AF17" s="25">
        <v>56</v>
      </c>
      <c r="AG17" s="25">
        <v>66</v>
      </c>
      <c r="AH17" s="25">
        <v>53</v>
      </c>
      <c r="AI17" s="25">
        <v>75</v>
      </c>
      <c r="AJ17" s="25">
        <v>47</v>
      </c>
      <c r="AK17" s="25">
        <v>54</v>
      </c>
      <c r="AL17" s="25">
        <v>40</v>
      </c>
      <c r="AM17" s="25">
        <v>45</v>
      </c>
      <c r="AN17" s="25">
        <v>60</v>
      </c>
      <c r="AO17" s="25">
        <v>62</v>
      </c>
      <c r="AP17" s="25">
        <v>44</v>
      </c>
      <c r="AQ17" s="25">
        <v>48</v>
      </c>
      <c r="AR17" s="25">
        <v>53</v>
      </c>
      <c r="AS17" s="25">
        <v>45</v>
      </c>
      <c r="AT17" s="25">
        <v>37</v>
      </c>
      <c r="AU17" s="25">
        <v>56</v>
      </c>
      <c r="AV17" s="25">
        <v>50</v>
      </c>
      <c r="AW17" s="25">
        <v>50</v>
      </c>
      <c r="AX17" s="25">
        <v>36</v>
      </c>
      <c r="AY17" s="25">
        <v>55</v>
      </c>
      <c r="AZ17" s="25">
        <v>48</v>
      </c>
      <c r="BA17" s="25">
        <v>33</v>
      </c>
      <c r="BB17" s="25">
        <v>38</v>
      </c>
      <c r="BC17" s="25">
        <v>29</v>
      </c>
      <c r="BD17" s="25">
        <v>35</v>
      </c>
      <c r="BE17" s="25">
        <v>21</v>
      </c>
      <c r="BF17" s="25">
        <v>29</v>
      </c>
      <c r="BG17" s="25">
        <v>40</v>
      </c>
      <c r="BH17" s="25">
        <v>32</v>
      </c>
      <c r="BI17" s="25">
        <v>42</v>
      </c>
      <c r="BJ17" s="25">
        <v>26</v>
      </c>
      <c r="BK17" s="25">
        <v>43</v>
      </c>
      <c r="BL17" s="25">
        <v>37</v>
      </c>
      <c r="BM17" s="25">
        <v>28</v>
      </c>
      <c r="BN17" s="25">
        <v>34</v>
      </c>
      <c r="BO17" s="25">
        <v>44</v>
      </c>
      <c r="BP17" s="25">
        <v>31</v>
      </c>
      <c r="BQ17" s="25">
        <v>40</v>
      </c>
      <c r="BR17" s="25">
        <v>22</v>
      </c>
      <c r="BS17" s="25">
        <v>32</v>
      </c>
      <c r="BT17" s="25">
        <v>27</v>
      </c>
      <c r="BU17" s="25">
        <v>46</v>
      </c>
      <c r="BV17" s="25">
        <v>20</v>
      </c>
      <c r="BW17" s="25">
        <v>21</v>
      </c>
      <c r="BX17" s="25">
        <v>29</v>
      </c>
    </row>
    <row r="18" spans="3:76" s="14" customFormat="1" ht="17.149999999999999" customHeight="1" thickBot="1" x14ac:dyDescent="0.3">
      <c r="C18" s="36" t="s">
        <v>124</v>
      </c>
      <c r="D18" s="25">
        <v>25</v>
      </c>
      <c r="E18" s="25">
        <v>25</v>
      </c>
      <c r="F18" s="25">
        <v>27</v>
      </c>
      <c r="G18" s="25">
        <v>30</v>
      </c>
      <c r="H18" s="25">
        <v>22</v>
      </c>
      <c r="I18" s="25">
        <v>23</v>
      </c>
      <c r="J18" s="25">
        <v>18</v>
      </c>
      <c r="K18" s="25">
        <v>57</v>
      </c>
      <c r="L18" s="25">
        <v>31</v>
      </c>
      <c r="M18" s="25">
        <v>29</v>
      </c>
      <c r="N18" s="25">
        <v>25</v>
      </c>
      <c r="O18" s="25">
        <v>29</v>
      </c>
      <c r="P18" s="25">
        <v>38</v>
      </c>
      <c r="Q18" s="25">
        <v>28</v>
      </c>
      <c r="R18" s="25">
        <v>16</v>
      </c>
      <c r="S18" s="25">
        <v>31</v>
      </c>
      <c r="T18" s="25">
        <v>30</v>
      </c>
      <c r="U18" s="25">
        <v>20</v>
      </c>
      <c r="V18" s="25">
        <v>19</v>
      </c>
      <c r="W18" s="25">
        <v>33</v>
      </c>
      <c r="X18" s="25">
        <v>13</v>
      </c>
      <c r="Y18" s="25">
        <v>22</v>
      </c>
      <c r="Z18" s="25">
        <v>17</v>
      </c>
      <c r="AA18" s="25">
        <v>24</v>
      </c>
      <c r="AB18" s="25">
        <v>12</v>
      </c>
      <c r="AC18" s="25">
        <v>19</v>
      </c>
      <c r="AD18" s="25">
        <v>16</v>
      </c>
      <c r="AE18" s="25">
        <v>28</v>
      </c>
      <c r="AF18" s="25">
        <v>26</v>
      </c>
      <c r="AG18" s="25">
        <v>21</v>
      </c>
      <c r="AH18" s="25">
        <v>20</v>
      </c>
      <c r="AI18" s="25">
        <v>23</v>
      </c>
      <c r="AJ18" s="25">
        <v>20</v>
      </c>
      <c r="AK18" s="25">
        <v>22</v>
      </c>
      <c r="AL18" s="25">
        <v>16</v>
      </c>
      <c r="AM18" s="25">
        <v>28</v>
      </c>
      <c r="AN18" s="25">
        <v>19</v>
      </c>
      <c r="AO18" s="25">
        <v>25</v>
      </c>
      <c r="AP18" s="25">
        <v>13</v>
      </c>
      <c r="AQ18" s="25">
        <v>19</v>
      </c>
      <c r="AR18" s="25">
        <v>13</v>
      </c>
      <c r="AS18" s="25">
        <v>15</v>
      </c>
      <c r="AT18" s="25">
        <v>8</v>
      </c>
      <c r="AU18" s="25">
        <v>8</v>
      </c>
      <c r="AV18" s="25">
        <v>5</v>
      </c>
      <c r="AW18" s="25">
        <v>18</v>
      </c>
      <c r="AX18" s="25">
        <v>10</v>
      </c>
      <c r="AY18" s="25">
        <v>20</v>
      </c>
      <c r="AZ18" s="25">
        <v>15</v>
      </c>
      <c r="BA18" s="25">
        <v>14</v>
      </c>
      <c r="BB18" s="25">
        <v>11</v>
      </c>
      <c r="BC18" s="25">
        <v>19</v>
      </c>
      <c r="BD18" s="25">
        <v>11</v>
      </c>
      <c r="BE18" s="25">
        <v>9</v>
      </c>
      <c r="BF18" s="25">
        <v>9</v>
      </c>
      <c r="BG18" s="25">
        <v>9</v>
      </c>
      <c r="BH18" s="25">
        <v>14</v>
      </c>
      <c r="BI18" s="25">
        <v>15</v>
      </c>
      <c r="BJ18" s="25">
        <v>13</v>
      </c>
      <c r="BK18" s="25">
        <v>15</v>
      </c>
      <c r="BL18" s="25">
        <v>6</v>
      </c>
      <c r="BM18" s="25">
        <v>10</v>
      </c>
      <c r="BN18" s="25">
        <v>5</v>
      </c>
      <c r="BO18" s="25">
        <v>18</v>
      </c>
      <c r="BP18" s="25">
        <v>8</v>
      </c>
      <c r="BQ18" s="25">
        <v>11</v>
      </c>
      <c r="BR18" s="25">
        <v>5</v>
      </c>
      <c r="BS18" s="25">
        <v>13</v>
      </c>
      <c r="BT18" s="25">
        <v>15</v>
      </c>
      <c r="BU18" s="25">
        <v>15</v>
      </c>
      <c r="BV18" s="25">
        <v>10</v>
      </c>
      <c r="BW18" s="25">
        <v>8</v>
      </c>
      <c r="BX18" s="25">
        <v>17</v>
      </c>
    </row>
    <row r="19" spans="3:76" s="14" customFormat="1" ht="17.149999999999999" customHeight="1" thickBot="1" x14ac:dyDescent="0.3">
      <c r="C19" s="36" t="s">
        <v>125</v>
      </c>
      <c r="D19" s="25">
        <v>7</v>
      </c>
      <c r="E19" s="25">
        <v>1</v>
      </c>
      <c r="F19" s="25">
        <v>1</v>
      </c>
      <c r="G19" s="25">
        <v>6</v>
      </c>
      <c r="H19" s="25">
        <v>7</v>
      </c>
      <c r="I19" s="25">
        <v>4</v>
      </c>
      <c r="J19" s="25">
        <v>6</v>
      </c>
      <c r="K19" s="25">
        <v>7</v>
      </c>
      <c r="L19" s="25">
        <v>8</v>
      </c>
      <c r="M19" s="25">
        <v>5</v>
      </c>
      <c r="N19" s="25">
        <v>3</v>
      </c>
      <c r="O19" s="25">
        <v>6</v>
      </c>
      <c r="P19" s="25">
        <v>7</v>
      </c>
      <c r="Q19" s="25">
        <v>5</v>
      </c>
      <c r="R19" s="25">
        <v>2</v>
      </c>
      <c r="S19" s="25">
        <v>6</v>
      </c>
      <c r="T19" s="25">
        <v>5</v>
      </c>
      <c r="U19" s="25">
        <v>6</v>
      </c>
      <c r="V19" s="25">
        <v>3</v>
      </c>
      <c r="W19" s="25">
        <v>10</v>
      </c>
      <c r="X19" s="25">
        <v>2</v>
      </c>
      <c r="Y19" s="25">
        <v>6</v>
      </c>
      <c r="Z19" s="25">
        <v>1</v>
      </c>
      <c r="AA19" s="25">
        <v>3</v>
      </c>
      <c r="AB19" s="25">
        <v>5</v>
      </c>
      <c r="AC19" s="25">
        <v>4</v>
      </c>
      <c r="AD19" s="25">
        <v>3</v>
      </c>
      <c r="AE19" s="25">
        <v>8</v>
      </c>
      <c r="AF19" s="25">
        <v>5</v>
      </c>
      <c r="AG19" s="25">
        <v>6</v>
      </c>
      <c r="AH19" s="25">
        <v>4</v>
      </c>
      <c r="AI19" s="25">
        <v>2</v>
      </c>
      <c r="AJ19" s="25">
        <v>4</v>
      </c>
      <c r="AK19" s="25">
        <v>11</v>
      </c>
      <c r="AL19" s="25">
        <v>2</v>
      </c>
      <c r="AM19" s="25">
        <v>5</v>
      </c>
      <c r="AN19" s="25">
        <v>5</v>
      </c>
      <c r="AO19" s="25">
        <v>6</v>
      </c>
      <c r="AP19" s="25">
        <v>1</v>
      </c>
      <c r="AQ19" s="25">
        <v>9</v>
      </c>
      <c r="AR19" s="25">
        <v>9</v>
      </c>
      <c r="AS19" s="25">
        <v>8</v>
      </c>
      <c r="AT19" s="25">
        <v>0</v>
      </c>
      <c r="AU19" s="25">
        <v>5</v>
      </c>
      <c r="AV19" s="25">
        <v>5</v>
      </c>
      <c r="AW19" s="25">
        <v>11</v>
      </c>
      <c r="AX19" s="25">
        <v>0</v>
      </c>
      <c r="AY19" s="25">
        <v>6</v>
      </c>
      <c r="AZ19" s="25">
        <v>7</v>
      </c>
      <c r="BA19" s="25">
        <v>9</v>
      </c>
      <c r="BB19" s="25">
        <v>4</v>
      </c>
      <c r="BC19" s="25">
        <v>6</v>
      </c>
      <c r="BD19" s="25">
        <v>3</v>
      </c>
      <c r="BE19" s="25">
        <v>4</v>
      </c>
      <c r="BF19" s="25">
        <v>6</v>
      </c>
      <c r="BG19" s="25">
        <v>6</v>
      </c>
      <c r="BH19" s="25">
        <v>6</v>
      </c>
      <c r="BI19" s="25">
        <v>4</v>
      </c>
      <c r="BJ19" s="25">
        <v>3</v>
      </c>
      <c r="BK19" s="25">
        <v>9</v>
      </c>
      <c r="BL19" s="25">
        <v>6</v>
      </c>
      <c r="BM19" s="25">
        <v>4</v>
      </c>
      <c r="BN19" s="25">
        <v>1</v>
      </c>
      <c r="BO19" s="25">
        <v>6</v>
      </c>
      <c r="BP19" s="25">
        <v>6</v>
      </c>
      <c r="BQ19" s="25">
        <v>6</v>
      </c>
      <c r="BR19" s="25">
        <v>1</v>
      </c>
      <c r="BS19" s="25">
        <v>4</v>
      </c>
      <c r="BT19" s="25">
        <v>5</v>
      </c>
      <c r="BU19" s="25">
        <v>6</v>
      </c>
      <c r="BV19" s="25">
        <v>7</v>
      </c>
      <c r="BW19" s="25">
        <v>7</v>
      </c>
      <c r="BX19" s="25">
        <v>4</v>
      </c>
    </row>
    <row r="20" spans="3:76" s="14" customFormat="1" ht="17.149999999999999" customHeight="1" thickBot="1" x14ac:dyDescent="0.3">
      <c r="C20" s="36" t="s">
        <v>126</v>
      </c>
      <c r="D20" s="25">
        <v>42</v>
      </c>
      <c r="E20" s="25">
        <v>39</v>
      </c>
      <c r="F20" s="25">
        <v>25</v>
      </c>
      <c r="G20" s="25">
        <v>24</v>
      </c>
      <c r="H20" s="25">
        <v>32</v>
      </c>
      <c r="I20" s="25">
        <v>24</v>
      </c>
      <c r="J20" s="25">
        <v>22</v>
      </c>
      <c r="K20" s="25">
        <v>21</v>
      </c>
      <c r="L20" s="25">
        <v>30</v>
      </c>
      <c r="M20" s="25">
        <v>18</v>
      </c>
      <c r="N20" s="25">
        <v>22</v>
      </c>
      <c r="O20" s="25">
        <v>34</v>
      </c>
      <c r="P20" s="25">
        <v>24</v>
      </c>
      <c r="Q20" s="25">
        <v>21</v>
      </c>
      <c r="R20" s="25">
        <v>23</v>
      </c>
      <c r="S20" s="25">
        <v>23</v>
      </c>
      <c r="T20" s="25">
        <v>15</v>
      </c>
      <c r="U20" s="25">
        <v>21</v>
      </c>
      <c r="V20" s="25">
        <v>15</v>
      </c>
      <c r="W20" s="25">
        <v>30</v>
      </c>
      <c r="X20" s="25">
        <v>28</v>
      </c>
      <c r="Y20" s="25">
        <v>22</v>
      </c>
      <c r="Z20" s="25">
        <v>10</v>
      </c>
      <c r="AA20" s="25">
        <v>17</v>
      </c>
      <c r="AB20" s="25">
        <v>22</v>
      </c>
      <c r="AC20" s="25">
        <v>18</v>
      </c>
      <c r="AD20" s="25">
        <v>11</v>
      </c>
      <c r="AE20" s="25">
        <v>19</v>
      </c>
      <c r="AF20" s="25">
        <v>22</v>
      </c>
      <c r="AG20" s="25">
        <v>17</v>
      </c>
      <c r="AH20" s="25">
        <v>16</v>
      </c>
      <c r="AI20" s="25">
        <v>14</v>
      </c>
      <c r="AJ20" s="25">
        <v>17</v>
      </c>
      <c r="AK20" s="25">
        <v>17</v>
      </c>
      <c r="AL20" s="25">
        <v>12</v>
      </c>
      <c r="AM20" s="25">
        <v>12</v>
      </c>
      <c r="AN20" s="25">
        <v>22</v>
      </c>
      <c r="AO20" s="25">
        <v>22</v>
      </c>
      <c r="AP20" s="25">
        <v>10</v>
      </c>
      <c r="AQ20" s="25">
        <v>18</v>
      </c>
      <c r="AR20" s="25">
        <v>17</v>
      </c>
      <c r="AS20" s="25">
        <v>18</v>
      </c>
      <c r="AT20" s="25">
        <v>11</v>
      </c>
      <c r="AU20" s="25">
        <v>22</v>
      </c>
      <c r="AV20" s="25">
        <v>19</v>
      </c>
      <c r="AW20" s="25">
        <v>11</v>
      </c>
      <c r="AX20" s="25">
        <v>13</v>
      </c>
      <c r="AY20" s="25">
        <v>18</v>
      </c>
      <c r="AZ20" s="25">
        <v>11</v>
      </c>
      <c r="BA20" s="25">
        <v>13</v>
      </c>
      <c r="BB20" s="25">
        <v>4</v>
      </c>
      <c r="BC20" s="25">
        <v>33</v>
      </c>
      <c r="BD20" s="25">
        <v>23</v>
      </c>
      <c r="BE20" s="25">
        <v>6</v>
      </c>
      <c r="BF20" s="25">
        <v>6</v>
      </c>
      <c r="BG20" s="25">
        <v>18</v>
      </c>
      <c r="BH20" s="25">
        <v>10</v>
      </c>
      <c r="BI20" s="25">
        <v>15</v>
      </c>
      <c r="BJ20" s="25">
        <v>5</v>
      </c>
      <c r="BK20" s="25">
        <v>5</v>
      </c>
      <c r="BL20" s="25">
        <v>10</v>
      </c>
      <c r="BM20" s="25">
        <v>6</v>
      </c>
      <c r="BN20" s="25">
        <v>5</v>
      </c>
      <c r="BO20" s="25">
        <v>16</v>
      </c>
      <c r="BP20" s="25">
        <v>5</v>
      </c>
      <c r="BQ20" s="25">
        <v>7</v>
      </c>
      <c r="BR20" s="25">
        <v>10</v>
      </c>
      <c r="BS20" s="25">
        <v>3</v>
      </c>
      <c r="BT20" s="25">
        <v>5</v>
      </c>
      <c r="BU20" s="25">
        <v>16</v>
      </c>
      <c r="BV20" s="25">
        <v>3</v>
      </c>
      <c r="BW20" s="25">
        <v>5</v>
      </c>
      <c r="BX20" s="25">
        <v>8</v>
      </c>
    </row>
    <row r="21" spans="3:76" s="14" customFormat="1" ht="17.149999999999999" customHeight="1" thickBot="1" x14ac:dyDescent="0.3">
      <c r="C21" s="36" t="s">
        <v>127</v>
      </c>
      <c r="D21" s="25">
        <v>4</v>
      </c>
      <c r="E21" s="25">
        <v>2</v>
      </c>
      <c r="F21" s="25">
        <v>4</v>
      </c>
      <c r="G21" s="25">
        <v>6</v>
      </c>
      <c r="H21" s="25">
        <v>4</v>
      </c>
      <c r="I21" s="25">
        <v>4</v>
      </c>
      <c r="J21" s="25">
        <v>7</v>
      </c>
      <c r="K21" s="25">
        <v>6</v>
      </c>
      <c r="L21" s="25">
        <v>5</v>
      </c>
      <c r="M21" s="25">
        <v>6</v>
      </c>
      <c r="N21" s="25">
        <v>2</v>
      </c>
      <c r="O21" s="25">
        <v>5</v>
      </c>
      <c r="P21" s="25">
        <v>0</v>
      </c>
      <c r="Q21" s="25">
        <v>3</v>
      </c>
      <c r="R21" s="25">
        <v>0</v>
      </c>
      <c r="S21" s="25">
        <v>2</v>
      </c>
      <c r="T21" s="25">
        <v>1</v>
      </c>
      <c r="U21" s="25">
        <v>0</v>
      </c>
      <c r="V21" s="25">
        <v>1</v>
      </c>
      <c r="W21" s="25">
        <v>2</v>
      </c>
      <c r="X21" s="25">
        <v>5</v>
      </c>
      <c r="Y21" s="25">
        <v>0</v>
      </c>
      <c r="Z21" s="25">
        <v>2</v>
      </c>
      <c r="AA21" s="25">
        <v>1</v>
      </c>
      <c r="AB21" s="25">
        <v>1</v>
      </c>
      <c r="AC21" s="25">
        <v>1</v>
      </c>
      <c r="AD21" s="25">
        <v>0</v>
      </c>
      <c r="AE21" s="25">
        <v>1</v>
      </c>
      <c r="AF21" s="25">
        <v>4</v>
      </c>
      <c r="AG21" s="25">
        <v>2</v>
      </c>
      <c r="AH21" s="25">
        <v>0</v>
      </c>
      <c r="AI21" s="25">
        <v>1</v>
      </c>
      <c r="AJ21" s="25">
        <v>3</v>
      </c>
      <c r="AK21" s="25">
        <v>2</v>
      </c>
      <c r="AL21" s="25">
        <v>0</v>
      </c>
      <c r="AM21" s="25">
        <v>3</v>
      </c>
      <c r="AN21" s="25">
        <v>3</v>
      </c>
      <c r="AO21" s="25">
        <v>0</v>
      </c>
      <c r="AP21" s="25">
        <v>0</v>
      </c>
      <c r="AQ21" s="25">
        <v>3</v>
      </c>
      <c r="AR21" s="25">
        <v>2</v>
      </c>
      <c r="AS21" s="25">
        <v>4</v>
      </c>
      <c r="AT21" s="25">
        <v>1</v>
      </c>
      <c r="AU21" s="25">
        <v>3</v>
      </c>
      <c r="AV21" s="25">
        <v>2</v>
      </c>
      <c r="AW21" s="25">
        <v>1</v>
      </c>
      <c r="AX21" s="25">
        <v>0</v>
      </c>
      <c r="AY21" s="25">
        <v>2</v>
      </c>
      <c r="AZ21" s="25">
        <v>7</v>
      </c>
      <c r="BA21" s="25">
        <v>2</v>
      </c>
      <c r="BB21" s="25">
        <v>0</v>
      </c>
      <c r="BC21" s="25">
        <v>1</v>
      </c>
      <c r="BD21" s="25">
        <v>0</v>
      </c>
      <c r="BE21" s="25">
        <v>2</v>
      </c>
      <c r="BF21" s="25">
        <v>1</v>
      </c>
      <c r="BG21" s="25">
        <v>2</v>
      </c>
      <c r="BH21" s="25">
        <v>1</v>
      </c>
      <c r="BI21" s="25">
        <v>2</v>
      </c>
      <c r="BJ21" s="25">
        <v>3</v>
      </c>
      <c r="BK21" s="25">
        <v>2</v>
      </c>
      <c r="BL21" s="25">
        <v>1</v>
      </c>
      <c r="BM21" s="25">
        <v>0</v>
      </c>
      <c r="BN21" s="25">
        <v>3</v>
      </c>
      <c r="BO21" s="25">
        <v>2</v>
      </c>
      <c r="BP21" s="25">
        <v>3</v>
      </c>
      <c r="BQ21" s="25">
        <v>0</v>
      </c>
      <c r="BR21" s="25">
        <v>2</v>
      </c>
      <c r="BS21" s="25">
        <v>1</v>
      </c>
      <c r="BT21" s="25">
        <v>0</v>
      </c>
      <c r="BU21" s="25">
        <v>2</v>
      </c>
      <c r="BV21" s="25">
        <v>3</v>
      </c>
      <c r="BW21" s="25">
        <v>5</v>
      </c>
      <c r="BX21" s="25">
        <v>0</v>
      </c>
    </row>
    <row r="22" spans="3:76" s="14" customFormat="1" ht="17.149999999999999" customHeight="1" thickBot="1" x14ac:dyDescent="0.3">
      <c r="C22" s="37" t="s">
        <v>128</v>
      </c>
      <c r="D22" s="39">
        <f t="shared" ref="D22:O22" si="0">SUM(D5:D21)</f>
        <v>1090</v>
      </c>
      <c r="E22" s="39">
        <f t="shared" si="0"/>
        <v>994</v>
      </c>
      <c r="F22" s="39">
        <f t="shared" si="0"/>
        <v>669</v>
      </c>
      <c r="G22" s="40">
        <f t="shared" si="0"/>
        <v>917</v>
      </c>
      <c r="H22" s="39">
        <f t="shared" si="0"/>
        <v>802</v>
      </c>
      <c r="I22" s="39">
        <f t="shared" si="0"/>
        <v>849</v>
      </c>
      <c r="J22" s="39">
        <f t="shared" si="0"/>
        <v>599</v>
      </c>
      <c r="K22" s="40">
        <f t="shared" si="0"/>
        <v>910</v>
      </c>
      <c r="L22" s="39">
        <f t="shared" si="0"/>
        <v>764</v>
      </c>
      <c r="M22" s="39">
        <f t="shared" si="0"/>
        <v>783</v>
      </c>
      <c r="N22" s="39">
        <f t="shared" si="0"/>
        <v>564</v>
      </c>
      <c r="O22" s="40">
        <f t="shared" si="0"/>
        <v>836</v>
      </c>
      <c r="P22" s="39">
        <v>807</v>
      </c>
      <c r="Q22" s="39">
        <f>SUM(Q5:Q21)</f>
        <v>742</v>
      </c>
      <c r="R22" s="39">
        <f>SUM(R5:R21)</f>
        <v>427</v>
      </c>
      <c r="S22" s="40">
        <f>SUM(S5:S21)</f>
        <v>753</v>
      </c>
      <c r="T22" s="39">
        <f>SUM(T5:T21)</f>
        <v>658</v>
      </c>
      <c r="U22" s="39">
        <v>645</v>
      </c>
      <c r="V22" s="39">
        <v>456</v>
      </c>
      <c r="W22" s="40">
        <v>716</v>
      </c>
      <c r="X22" s="39">
        <f t="shared" ref="X22:AC22" si="1">SUM(X5:X21)</f>
        <v>655</v>
      </c>
      <c r="Y22" s="39">
        <f t="shared" si="1"/>
        <v>609</v>
      </c>
      <c r="Z22" s="39">
        <f t="shared" si="1"/>
        <v>437</v>
      </c>
      <c r="AA22" s="40">
        <f t="shared" si="1"/>
        <v>695</v>
      </c>
      <c r="AB22" s="39">
        <f t="shared" si="1"/>
        <v>567</v>
      </c>
      <c r="AC22" s="39">
        <f t="shared" si="1"/>
        <v>562</v>
      </c>
      <c r="AD22" s="39">
        <f t="shared" ref="AD22:AI22" si="2">SUM(AD5:AD21)</f>
        <v>486</v>
      </c>
      <c r="AE22" s="40">
        <f t="shared" si="2"/>
        <v>616</v>
      </c>
      <c r="AF22" s="39">
        <f t="shared" si="2"/>
        <v>595</v>
      </c>
      <c r="AG22" s="39">
        <f t="shared" si="2"/>
        <v>567</v>
      </c>
      <c r="AH22" s="39">
        <f t="shared" si="2"/>
        <v>454</v>
      </c>
      <c r="AI22" s="40">
        <f t="shared" si="2"/>
        <v>624</v>
      </c>
      <c r="AJ22" s="39">
        <f t="shared" ref="AJ22:AL22" si="3">SUM(AJ5:AJ21)</f>
        <v>552</v>
      </c>
      <c r="AK22" s="39">
        <f t="shared" si="3"/>
        <v>512</v>
      </c>
      <c r="AL22" s="39">
        <f t="shared" si="3"/>
        <v>395</v>
      </c>
      <c r="AM22" s="40">
        <f t="shared" ref="AM22:AR22" si="4">SUM(AM5:AM21)</f>
        <v>521</v>
      </c>
      <c r="AN22" s="39">
        <f t="shared" si="4"/>
        <v>478</v>
      </c>
      <c r="AO22" s="39">
        <f t="shared" si="4"/>
        <v>515</v>
      </c>
      <c r="AP22" s="39">
        <f t="shared" si="4"/>
        <v>400</v>
      </c>
      <c r="AQ22" s="40">
        <f t="shared" si="4"/>
        <v>535</v>
      </c>
      <c r="AR22" s="39">
        <f t="shared" si="4"/>
        <v>491</v>
      </c>
      <c r="AS22" s="39">
        <f t="shared" ref="AS22:AX22" si="5">SUM(AS5:AS21)</f>
        <v>440</v>
      </c>
      <c r="AT22" s="39">
        <f t="shared" si="5"/>
        <v>351</v>
      </c>
      <c r="AU22" s="40">
        <f t="shared" si="5"/>
        <v>479</v>
      </c>
      <c r="AV22" s="39">
        <f t="shared" si="5"/>
        <v>424</v>
      </c>
      <c r="AW22" s="39">
        <f t="shared" si="5"/>
        <v>466</v>
      </c>
      <c r="AX22" s="39">
        <f t="shared" si="5"/>
        <v>303</v>
      </c>
      <c r="AY22" s="40">
        <f t="shared" ref="AY22:BD22" si="6">SUM(AY5:AY21)</f>
        <v>442</v>
      </c>
      <c r="AZ22" s="39">
        <f t="shared" si="6"/>
        <v>461</v>
      </c>
      <c r="BA22" s="39">
        <f t="shared" si="6"/>
        <v>367</v>
      </c>
      <c r="BB22" s="39">
        <f t="shared" si="6"/>
        <v>286</v>
      </c>
      <c r="BC22" s="39">
        <f t="shared" si="6"/>
        <v>397</v>
      </c>
      <c r="BD22" s="39">
        <f t="shared" si="6"/>
        <v>355</v>
      </c>
      <c r="BE22" s="39">
        <f t="shared" ref="BE22:BJ22" si="7">SUM(BE5:BE21)</f>
        <v>214</v>
      </c>
      <c r="BF22" s="39">
        <f t="shared" si="7"/>
        <v>305</v>
      </c>
      <c r="BG22" s="39">
        <f t="shared" si="7"/>
        <v>361</v>
      </c>
      <c r="BH22" s="39">
        <f t="shared" si="7"/>
        <v>305</v>
      </c>
      <c r="BI22" s="39">
        <f t="shared" si="7"/>
        <v>306</v>
      </c>
      <c r="BJ22" s="39">
        <f t="shared" si="7"/>
        <v>263</v>
      </c>
      <c r="BK22" s="39">
        <f>SUM(BK5:BK21)</f>
        <v>313</v>
      </c>
      <c r="BL22" s="39">
        <f>SUM(BL5:BL21)</f>
        <v>292</v>
      </c>
      <c r="BM22" s="39">
        <f>SUM(BM5:BM21)</f>
        <v>301</v>
      </c>
      <c r="BN22" s="39">
        <v>239</v>
      </c>
      <c r="BO22" s="39">
        <v>342</v>
      </c>
      <c r="BP22" s="39">
        <f>SUM(BP5:BP21)</f>
        <v>292</v>
      </c>
      <c r="BQ22" s="39">
        <f>SUM(BQ5:BQ21)</f>
        <v>249</v>
      </c>
      <c r="BR22" s="39">
        <f>SUM(BR5:BR21)</f>
        <v>224</v>
      </c>
      <c r="BS22" s="39">
        <f>SUM(BS5:BS21)</f>
        <v>274</v>
      </c>
      <c r="BT22" s="39">
        <v>288</v>
      </c>
      <c r="BU22" s="39">
        <v>336</v>
      </c>
      <c r="BV22" s="39">
        <v>186</v>
      </c>
      <c r="BW22" s="39">
        <v>205</v>
      </c>
      <c r="BX22" s="39">
        <v>254</v>
      </c>
    </row>
    <row r="23" spans="3:76" x14ac:dyDescent="0.3">
      <c r="BJ23" s="57"/>
    </row>
    <row r="25" spans="3:76" ht="39" customHeight="1" x14ac:dyDescent="0.3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138</v>
      </c>
      <c r="N25" s="23" t="s">
        <v>139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  <c r="BQ25" s="23" t="str">
        <f>"Evolución "&amp;BU4</f>
        <v>Evolución 24-T2</v>
      </c>
      <c r="BR25" s="23" t="str">
        <f>"Evolución "&amp;BV4</f>
        <v>Evolución 24-T3</v>
      </c>
      <c r="BS25" s="41" t="str">
        <f>"Evolución "&amp;BW4</f>
        <v>Evolución 23-T4</v>
      </c>
      <c r="BT25" s="23" t="str">
        <f>"Evolución "&amp;BX4</f>
        <v>Evolución 25-T1</v>
      </c>
    </row>
    <row r="26" spans="3:76" ht="17.149999999999999" customHeight="1" thickBot="1" x14ac:dyDescent="0.35">
      <c r="C26" s="36" t="s">
        <v>111</v>
      </c>
      <c r="D26" s="26">
        <f>IF(D5&gt;0,(H5-D5)/D5,"-")</f>
        <v>-0.25</v>
      </c>
      <c r="E26" s="26">
        <f t="shared" ref="E26:BP26" si="8">IF(E5&gt;0,(I5-E5)/E5,"-")</f>
        <v>-7.8512396694214878E-2</v>
      </c>
      <c r="F26" s="26">
        <f t="shared" si="8"/>
        <v>0.16153846153846155</v>
      </c>
      <c r="G26" s="26">
        <f t="shared" si="8"/>
        <v>-0.10548523206751055</v>
      </c>
      <c r="H26" s="26">
        <f t="shared" si="8"/>
        <v>0</v>
      </c>
      <c r="I26" s="26">
        <f t="shared" si="8"/>
        <v>-0.13004484304932734</v>
      </c>
      <c r="J26" s="26">
        <f t="shared" si="8"/>
        <v>9.2715231788079472E-2</v>
      </c>
      <c r="K26" s="26">
        <f t="shared" si="8"/>
        <v>0.23113207547169812</v>
      </c>
      <c r="L26" s="26">
        <f t="shared" si="8"/>
        <v>4.8309178743961352E-2</v>
      </c>
      <c r="M26" s="26">
        <f t="shared" si="8"/>
        <v>3.0927835051546393E-2</v>
      </c>
      <c r="N26" s="26">
        <f t="shared" si="8"/>
        <v>-0.29090909090909089</v>
      </c>
      <c r="O26" s="26">
        <f t="shared" si="8"/>
        <v>-0.18773946360153257</v>
      </c>
      <c r="P26" s="26">
        <f t="shared" si="8"/>
        <v>-0.12903225806451613</v>
      </c>
      <c r="Q26" s="26">
        <f t="shared" si="8"/>
        <v>-0.17</v>
      </c>
      <c r="R26" s="26">
        <f t="shared" si="8"/>
        <v>2.564102564102564E-2</v>
      </c>
      <c r="S26" s="26">
        <f t="shared" si="8"/>
        <v>-0.10377358490566038</v>
      </c>
      <c r="T26" s="26">
        <f t="shared" si="8"/>
        <v>-0.1164021164021164</v>
      </c>
      <c r="U26" s="26">
        <f t="shared" si="8"/>
        <v>-1.8072289156626505E-2</v>
      </c>
      <c r="V26" s="26">
        <f t="shared" si="8"/>
        <v>-0.14166666666666666</v>
      </c>
      <c r="W26" s="26">
        <f t="shared" si="8"/>
        <v>-3.1578947368421054E-2</v>
      </c>
      <c r="X26" s="26">
        <f t="shared" si="8"/>
        <v>-0.1497005988023952</v>
      </c>
      <c r="Y26" s="26">
        <f t="shared" si="8"/>
        <v>-0.12269938650306748</v>
      </c>
      <c r="Z26" s="26">
        <f t="shared" si="8"/>
        <v>0.1941747572815534</v>
      </c>
      <c r="AA26" s="26">
        <f t="shared" si="8"/>
        <v>-9.2391304347826081E-2</v>
      </c>
      <c r="AB26" s="26">
        <f t="shared" si="8"/>
        <v>0.1619718309859155</v>
      </c>
      <c r="AC26" s="26">
        <f t="shared" si="8"/>
        <v>0.1888111888111888</v>
      </c>
      <c r="AD26" s="26">
        <f t="shared" si="8"/>
        <v>8.943089430894309E-2</v>
      </c>
      <c r="AE26" s="26">
        <f t="shared" si="8"/>
        <v>1.7964071856287425E-2</v>
      </c>
      <c r="AF26" s="26">
        <f t="shared" si="8"/>
        <v>-0.10909090909090909</v>
      </c>
      <c r="AG26" s="26">
        <f t="shared" si="8"/>
        <v>-0.1588235294117647</v>
      </c>
      <c r="AH26" s="26">
        <f t="shared" si="8"/>
        <v>-0.1044776119402985</v>
      </c>
      <c r="AI26" s="26">
        <f t="shared" si="8"/>
        <v>-0.11176470588235295</v>
      </c>
      <c r="AJ26" s="26">
        <f t="shared" si="8"/>
        <v>-7.4829931972789115E-2</v>
      </c>
      <c r="AK26" s="26">
        <f t="shared" si="8"/>
        <v>-0.15384615384615385</v>
      </c>
      <c r="AL26" s="26">
        <f t="shared" si="8"/>
        <v>-0.18333333333333332</v>
      </c>
      <c r="AM26" s="26">
        <f t="shared" si="8"/>
        <v>-6.6225165562913912E-2</v>
      </c>
      <c r="AN26" s="26">
        <f t="shared" si="8"/>
        <v>0</v>
      </c>
      <c r="AO26" s="26">
        <f t="shared" si="8"/>
        <v>-0.14049586776859505</v>
      </c>
      <c r="AP26" s="26">
        <f t="shared" si="8"/>
        <v>2.0408163265306121E-2</v>
      </c>
      <c r="AQ26" s="26">
        <f t="shared" si="8"/>
        <v>-4.9645390070921988E-2</v>
      </c>
      <c r="AR26" s="26">
        <f t="shared" si="8"/>
        <v>-0.13970588235294118</v>
      </c>
      <c r="AS26" s="26">
        <f t="shared" si="8"/>
        <v>0.25</v>
      </c>
      <c r="AT26" s="26">
        <f t="shared" si="8"/>
        <v>-0.23</v>
      </c>
      <c r="AU26" s="26">
        <f t="shared" si="8"/>
        <v>-0.15671641791044777</v>
      </c>
      <c r="AV26" s="26">
        <f t="shared" si="8"/>
        <v>4.2735042735042736E-2</v>
      </c>
      <c r="AW26" s="26">
        <f t="shared" si="8"/>
        <v>-0.24615384615384617</v>
      </c>
      <c r="AX26" s="26">
        <f t="shared" si="8"/>
        <v>-2.5974025974025976E-2</v>
      </c>
      <c r="AY26" s="26">
        <f t="shared" si="8"/>
        <v>-6.1946902654867256E-2</v>
      </c>
      <c r="AZ26" s="26">
        <f t="shared" si="8"/>
        <v>-0.28688524590163933</v>
      </c>
      <c r="BA26" s="26">
        <f t="shared" si="8"/>
        <v>-0.60204081632653061</v>
      </c>
      <c r="BB26" s="26">
        <f t="shared" si="8"/>
        <v>0.14666666666666667</v>
      </c>
      <c r="BC26" s="26">
        <f t="shared" si="8"/>
        <v>-0.15094339622641509</v>
      </c>
      <c r="BD26" s="26">
        <f t="shared" si="8"/>
        <v>-0.14942528735632185</v>
      </c>
      <c r="BE26" s="26">
        <f t="shared" si="8"/>
        <v>1.0512820512820513</v>
      </c>
      <c r="BF26" s="26">
        <f t="shared" si="8"/>
        <v>-0.13953488372093023</v>
      </c>
      <c r="BG26" s="26">
        <f t="shared" si="8"/>
        <v>-0.17777777777777778</v>
      </c>
      <c r="BH26" s="26">
        <f t="shared" si="8"/>
        <v>-0.16216216216216217</v>
      </c>
      <c r="BI26" s="26">
        <f t="shared" si="8"/>
        <v>8.7499999999999994E-2</v>
      </c>
      <c r="BJ26" s="26">
        <f t="shared" si="8"/>
        <v>-0.24324324324324326</v>
      </c>
      <c r="BK26" s="26">
        <f t="shared" si="8"/>
        <v>0.29729729729729731</v>
      </c>
      <c r="BL26" s="26">
        <f t="shared" si="8"/>
        <v>0.17741935483870969</v>
      </c>
      <c r="BM26" s="26">
        <f t="shared" si="8"/>
        <v>-0.34482758620689657</v>
      </c>
      <c r="BN26" s="26">
        <f t="shared" si="8"/>
        <v>5.3571428571428568E-2</v>
      </c>
      <c r="BO26" s="26">
        <f t="shared" si="8"/>
        <v>-0.29166666666666669</v>
      </c>
      <c r="BP26" s="26">
        <f t="shared" si="8"/>
        <v>9.5890410958904104E-2</v>
      </c>
      <c r="BQ26" s="26">
        <f t="shared" ref="BQ26:BT26" si="9">IF(BQ5&gt;0,(BU5-BQ5)/BQ5,"-")</f>
        <v>0.52631578947368418</v>
      </c>
      <c r="BR26" s="26">
        <f t="shared" si="9"/>
        <v>-0.15254237288135594</v>
      </c>
      <c r="BS26" s="26">
        <f t="shared" si="9"/>
        <v>-0.16176470588235295</v>
      </c>
      <c r="BT26" s="26">
        <f t="shared" si="9"/>
        <v>-0.22500000000000001</v>
      </c>
    </row>
    <row r="27" spans="3:76" ht="17.149999999999999" customHeight="1" thickBot="1" x14ac:dyDescent="0.35">
      <c r="C27" s="36" t="s">
        <v>112</v>
      </c>
      <c r="D27" s="26">
        <f t="shared" ref="D27:BO27" si="10">IF(D6&gt;0,(H6-D6)/D6,"-")</f>
        <v>-0.26315789473684209</v>
      </c>
      <c r="E27" s="26">
        <f t="shared" si="10"/>
        <v>0.33333333333333331</v>
      </c>
      <c r="F27" s="26">
        <f t="shared" si="10"/>
        <v>-0.2</v>
      </c>
      <c r="G27" s="26">
        <f t="shared" si="10"/>
        <v>1</v>
      </c>
      <c r="H27" s="26">
        <f t="shared" si="10"/>
        <v>-0.14285714285714285</v>
      </c>
      <c r="I27" s="26">
        <f t="shared" si="10"/>
        <v>-0.4375</v>
      </c>
      <c r="J27" s="26">
        <f t="shared" si="10"/>
        <v>-8.3333333333333329E-2</v>
      </c>
      <c r="K27" s="26">
        <f t="shared" si="10"/>
        <v>-6.25E-2</v>
      </c>
      <c r="L27" s="26">
        <f t="shared" si="10"/>
        <v>0.33333333333333331</v>
      </c>
      <c r="M27" s="26">
        <f t="shared" si="10"/>
        <v>0.22222222222222221</v>
      </c>
      <c r="N27" s="26">
        <f t="shared" si="10"/>
        <v>-0.45454545454545453</v>
      </c>
      <c r="O27" s="26">
        <f t="shared" si="10"/>
        <v>-0.33333333333333331</v>
      </c>
      <c r="P27" s="26">
        <f t="shared" si="10"/>
        <v>-0.125</v>
      </c>
      <c r="Q27" s="26">
        <f t="shared" si="10"/>
        <v>0</v>
      </c>
      <c r="R27" s="26">
        <f t="shared" si="10"/>
        <v>1</v>
      </c>
      <c r="S27" s="26">
        <f t="shared" si="10"/>
        <v>0.6</v>
      </c>
      <c r="T27" s="26">
        <f t="shared" si="10"/>
        <v>-0.42857142857142855</v>
      </c>
      <c r="U27" s="26">
        <f t="shared" si="10"/>
        <v>0.18181818181818182</v>
      </c>
      <c r="V27" s="26">
        <f t="shared" si="10"/>
        <v>-0.33333333333333331</v>
      </c>
      <c r="W27" s="26">
        <f t="shared" si="10"/>
        <v>-0.1875</v>
      </c>
      <c r="X27" s="26">
        <f t="shared" si="10"/>
        <v>0.375</v>
      </c>
      <c r="Y27" s="26">
        <f t="shared" si="10"/>
        <v>0</v>
      </c>
      <c r="Z27" s="26">
        <f t="shared" si="10"/>
        <v>0.125</v>
      </c>
      <c r="AA27" s="26">
        <f t="shared" si="10"/>
        <v>0.15384615384615385</v>
      </c>
      <c r="AB27" s="26">
        <f t="shared" si="10"/>
        <v>-9.0909090909090912E-2</v>
      </c>
      <c r="AC27" s="26">
        <f t="shared" si="10"/>
        <v>0</v>
      </c>
      <c r="AD27" s="26">
        <f t="shared" si="10"/>
        <v>-0.66666666666666663</v>
      </c>
      <c r="AE27" s="26">
        <f t="shared" si="10"/>
        <v>-0.8</v>
      </c>
      <c r="AF27" s="26">
        <f t="shared" si="10"/>
        <v>-0.3</v>
      </c>
      <c r="AG27" s="26">
        <f t="shared" si="10"/>
        <v>-0.69230769230769229</v>
      </c>
      <c r="AH27" s="26">
        <f t="shared" si="10"/>
        <v>1.3333333333333333</v>
      </c>
      <c r="AI27" s="26">
        <f t="shared" si="10"/>
        <v>2</v>
      </c>
      <c r="AJ27" s="26">
        <f t="shared" si="10"/>
        <v>0.7142857142857143</v>
      </c>
      <c r="AK27" s="26">
        <f t="shared" si="10"/>
        <v>1.25</v>
      </c>
      <c r="AL27" s="26">
        <f t="shared" si="10"/>
        <v>1</v>
      </c>
      <c r="AM27" s="26">
        <f t="shared" si="10"/>
        <v>-0.1111111111111111</v>
      </c>
      <c r="AN27" s="26">
        <f t="shared" si="10"/>
        <v>-0.16666666666666666</v>
      </c>
      <c r="AO27" s="26">
        <f t="shared" si="10"/>
        <v>-0.33333333333333331</v>
      </c>
      <c r="AP27" s="26">
        <f t="shared" si="10"/>
        <v>-0.7857142857142857</v>
      </c>
      <c r="AQ27" s="26">
        <f t="shared" si="10"/>
        <v>0.125</v>
      </c>
      <c r="AR27" s="26">
        <f t="shared" si="10"/>
        <v>-0.9</v>
      </c>
      <c r="AS27" s="26">
        <f t="shared" si="10"/>
        <v>-0.33333333333333331</v>
      </c>
      <c r="AT27" s="26">
        <f t="shared" si="10"/>
        <v>0.66666666666666663</v>
      </c>
      <c r="AU27" s="26">
        <f t="shared" si="10"/>
        <v>-0.1111111111111111</v>
      </c>
      <c r="AV27" s="26">
        <f t="shared" si="10"/>
        <v>1</v>
      </c>
      <c r="AW27" s="26">
        <f t="shared" si="10"/>
        <v>1</v>
      </c>
      <c r="AX27" s="26">
        <f t="shared" si="10"/>
        <v>0.4</v>
      </c>
      <c r="AY27" s="26">
        <f t="shared" si="10"/>
        <v>-0.125</v>
      </c>
      <c r="AZ27" s="26">
        <f t="shared" si="10"/>
        <v>0.5</v>
      </c>
      <c r="BA27" s="26">
        <f t="shared" si="10"/>
        <v>-0.875</v>
      </c>
      <c r="BB27" s="26">
        <f t="shared" si="10"/>
        <v>-0.2857142857142857</v>
      </c>
      <c r="BC27" s="26">
        <f t="shared" si="10"/>
        <v>0</v>
      </c>
      <c r="BD27" s="26">
        <f t="shared" si="10"/>
        <v>0.33333333333333331</v>
      </c>
      <c r="BE27" s="26">
        <f t="shared" si="10"/>
        <v>2</v>
      </c>
      <c r="BF27" s="26">
        <f t="shared" si="10"/>
        <v>-0.2</v>
      </c>
      <c r="BG27" s="26">
        <f t="shared" si="10"/>
        <v>-0.2857142857142857</v>
      </c>
      <c r="BH27" s="26">
        <f t="shared" si="10"/>
        <v>-0.25</v>
      </c>
      <c r="BI27" s="26">
        <f t="shared" si="10"/>
        <v>0.66666666666666663</v>
      </c>
      <c r="BJ27" s="26">
        <f t="shared" si="10"/>
        <v>0</v>
      </c>
      <c r="BK27" s="26">
        <f t="shared" si="10"/>
        <v>-0.4</v>
      </c>
      <c r="BL27" s="26">
        <f t="shared" si="10"/>
        <v>1</v>
      </c>
      <c r="BM27" s="26">
        <f t="shared" si="10"/>
        <v>0</v>
      </c>
      <c r="BN27" s="26">
        <f t="shared" si="10"/>
        <v>-0.75</v>
      </c>
      <c r="BO27" s="26">
        <f t="shared" si="10"/>
        <v>-0.33333333333333331</v>
      </c>
      <c r="BP27" s="26">
        <f t="shared" ref="BP27:BT27" si="11">IF(BP6&gt;0,(BT6-BP6)/BP6,"-")</f>
        <v>0.16666666666666666</v>
      </c>
      <c r="BQ27" s="26">
        <f t="shared" si="11"/>
        <v>-0.2</v>
      </c>
      <c r="BR27" s="26">
        <f t="shared" si="11"/>
        <v>5</v>
      </c>
      <c r="BS27" s="26">
        <f t="shared" si="11"/>
        <v>0</v>
      </c>
      <c r="BT27" s="26">
        <f t="shared" si="11"/>
        <v>-0.14285714285714285</v>
      </c>
    </row>
    <row r="28" spans="3:76" ht="17.149999999999999" customHeight="1" thickBot="1" x14ac:dyDescent="0.35">
      <c r="C28" s="36" t="s">
        <v>113</v>
      </c>
      <c r="D28" s="26">
        <f t="shared" ref="D28:BO28" si="12">IF(D7&gt;0,(H7-D7)/D7,"-")</f>
        <v>-0.45161290322580644</v>
      </c>
      <c r="E28" s="26">
        <f t="shared" si="12"/>
        <v>0.47619047619047616</v>
      </c>
      <c r="F28" s="26">
        <f t="shared" si="12"/>
        <v>0.21428571428571427</v>
      </c>
      <c r="G28" s="26">
        <f t="shared" si="12"/>
        <v>-0.47058823529411764</v>
      </c>
      <c r="H28" s="26">
        <f t="shared" si="12"/>
        <v>-5.8823529411764705E-2</v>
      </c>
      <c r="I28" s="26">
        <f t="shared" si="12"/>
        <v>-0.35483870967741937</v>
      </c>
      <c r="J28" s="26">
        <f t="shared" si="12"/>
        <v>-0.35294117647058826</v>
      </c>
      <c r="K28" s="26">
        <f t="shared" si="12"/>
        <v>-0.1111111111111111</v>
      </c>
      <c r="L28" s="26">
        <f t="shared" si="12"/>
        <v>0.8125</v>
      </c>
      <c r="M28" s="26">
        <f t="shared" si="12"/>
        <v>-0.1</v>
      </c>
      <c r="N28" s="26">
        <f t="shared" si="12"/>
        <v>-0.27272727272727271</v>
      </c>
      <c r="O28" s="26">
        <f t="shared" si="12"/>
        <v>-6.25E-2</v>
      </c>
      <c r="P28" s="26">
        <f t="shared" si="12"/>
        <v>-0.58620689655172409</v>
      </c>
      <c r="Q28" s="26">
        <f t="shared" si="12"/>
        <v>-0.1111111111111111</v>
      </c>
      <c r="R28" s="26">
        <f t="shared" si="12"/>
        <v>0.625</v>
      </c>
      <c r="S28" s="26">
        <f t="shared" si="12"/>
        <v>-0.13333333333333333</v>
      </c>
      <c r="T28" s="26">
        <f t="shared" si="12"/>
        <v>0.75</v>
      </c>
      <c r="U28" s="26">
        <f t="shared" si="12"/>
        <v>-0.125</v>
      </c>
      <c r="V28" s="26">
        <f t="shared" si="12"/>
        <v>-0.30769230769230771</v>
      </c>
      <c r="W28" s="26">
        <f t="shared" si="12"/>
        <v>0.38461538461538464</v>
      </c>
      <c r="X28" s="26">
        <f t="shared" si="12"/>
        <v>-0.42857142857142855</v>
      </c>
      <c r="Y28" s="26">
        <f t="shared" si="12"/>
        <v>7.1428571428571425E-2</v>
      </c>
      <c r="Z28" s="26">
        <f t="shared" si="12"/>
        <v>0.44444444444444442</v>
      </c>
      <c r="AA28" s="26">
        <f t="shared" si="12"/>
        <v>-0.33333333333333331</v>
      </c>
      <c r="AB28" s="26">
        <f t="shared" si="12"/>
        <v>8.3333333333333329E-2</v>
      </c>
      <c r="AC28" s="26">
        <f t="shared" si="12"/>
        <v>0.26666666666666666</v>
      </c>
      <c r="AD28" s="26">
        <f t="shared" si="12"/>
        <v>-0.23076923076923078</v>
      </c>
      <c r="AE28" s="26">
        <f t="shared" si="12"/>
        <v>0.33333333333333331</v>
      </c>
      <c r="AF28" s="26">
        <f t="shared" si="12"/>
        <v>-0.30769230769230771</v>
      </c>
      <c r="AG28" s="26">
        <f t="shared" si="12"/>
        <v>-0.42105263157894735</v>
      </c>
      <c r="AH28" s="26">
        <f t="shared" si="12"/>
        <v>-0.6</v>
      </c>
      <c r="AI28" s="26">
        <f t="shared" si="12"/>
        <v>-0.1875</v>
      </c>
      <c r="AJ28" s="26">
        <f t="shared" si="12"/>
        <v>-0.1111111111111111</v>
      </c>
      <c r="AK28" s="26">
        <f t="shared" si="12"/>
        <v>-0.36363636363636365</v>
      </c>
      <c r="AL28" s="26">
        <f t="shared" si="12"/>
        <v>4.5</v>
      </c>
      <c r="AM28" s="26">
        <f t="shared" si="12"/>
        <v>-0.61538461538461542</v>
      </c>
      <c r="AN28" s="26">
        <f t="shared" si="12"/>
        <v>0</v>
      </c>
      <c r="AO28" s="26">
        <f t="shared" si="12"/>
        <v>0.2857142857142857</v>
      </c>
      <c r="AP28" s="26">
        <f t="shared" si="12"/>
        <v>-0.5</v>
      </c>
      <c r="AQ28" s="26">
        <f t="shared" si="12"/>
        <v>1</v>
      </c>
      <c r="AR28" s="26">
        <f t="shared" si="12"/>
        <v>-0.375</v>
      </c>
      <c r="AS28" s="26">
        <f t="shared" si="12"/>
        <v>-0.33333333333333331</v>
      </c>
      <c r="AT28" s="26">
        <f t="shared" si="12"/>
        <v>-0.72727272727272729</v>
      </c>
      <c r="AU28" s="26">
        <f t="shared" si="12"/>
        <v>-0.5</v>
      </c>
      <c r="AV28" s="26">
        <f t="shared" si="12"/>
        <v>1.2</v>
      </c>
      <c r="AW28" s="26">
        <f t="shared" si="12"/>
        <v>-0.33333333333333331</v>
      </c>
      <c r="AX28" s="26">
        <f t="shared" si="12"/>
        <v>0.33333333333333331</v>
      </c>
      <c r="AY28" s="26">
        <f t="shared" si="12"/>
        <v>0.2</v>
      </c>
      <c r="AZ28" s="26">
        <f t="shared" si="12"/>
        <v>-0.27272727272727271</v>
      </c>
      <c r="BA28" s="26">
        <f t="shared" si="12"/>
        <v>-0.5</v>
      </c>
      <c r="BB28" s="26">
        <f t="shared" si="12"/>
        <v>0.5</v>
      </c>
      <c r="BC28" s="26">
        <f t="shared" si="12"/>
        <v>0.5</v>
      </c>
      <c r="BD28" s="26">
        <f t="shared" si="12"/>
        <v>-0.125</v>
      </c>
      <c r="BE28" s="26">
        <f t="shared" si="12"/>
        <v>1.5</v>
      </c>
      <c r="BF28" s="26">
        <f t="shared" si="12"/>
        <v>-0.5</v>
      </c>
      <c r="BG28" s="26">
        <f t="shared" si="12"/>
        <v>-0.66666666666666663</v>
      </c>
      <c r="BH28" s="26">
        <f t="shared" si="12"/>
        <v>0.14285714285714285</v>
      </c>
      <c r="BI28" s="26">
        <f t="shared" si="12"/>
        <v>0.2</v>
      </c>
      <c r="BJ28" s="26">
        <f t="shared" si="12"/>
        <v>0.33333333333333331</v>
      </c>
      <c r="BK28" s="26">
        <f t="shared" si="12"/>
        <v>1.3333333333333333</v>
      </c>
      <c r="BL28" s="26">
        <f t="shared" si="12"/>
        <v>-0.5</v>
      </c>
      <c r="BM28" s="26">
        <f t="shared" si="12"/>
        <v>-0.33333333333333331</v>
      </c>
      <c r="BN28" s="26">
        <f t="shared" si="12"/>
        <v>0.25</v>
      </c>
      <c r="BO28" s="26">
        <f t="shared" si="12"/>
        <v>0.14285714285714285</v>
      </c>
      <c r="BP28" s="26">
        <f t="shared" ref="BP28:BT28" si="13">IF(BP7&gt;0,(BT7-BP7)/BP7,"-")</f>
        <v>-0.75</v>
      </c>
      <c r="BQ28" s="26">
        <f t="shared" si="13"/>
        <v>0</v>
      </c>
      <c r="BR28" s="26">
        <f t="shared" si="13"/>
        <v>0.2</v>
      </c>
      <c r="BS28" s="26">
        <f t="shared" si="13"/>
        <v>-0.75</v>
      </c>
      <c r="BT28" s="26">
        <f t="shared" si="13"/>
        <v>2</v>
      </c>
    </row>
    <row r="29" spans="3:76" ht="17.149999999999999" customHeight="1" thickBot="1" x14ac:dyDescent="0.35">
      <c r="C29" s="36" t="s">
        <v>114</v>
      </c>
      <c r="D29" s="26">
        <f t="shared" ref="D29:BO29" si="14">IF(D8&gt;0,(H8-D8)/D8,"-")</f>
        <v>-0.66666666666666663</v>
      </c>
      <c r="E29" s="26">
        <f t="shared" si="14"/>
        <v>0.53333333333333333</v>
      </c>
      <c r="F29" s="26">
        <f t="shared" si="14"/>
        <v>-7.6923076923076927E-2</v>
      </c>
      <c r="G29" s="26">
        <f t="shared" si="14"/>
        <v>0</v>
      </c>
      <c r="H29" s="26">
        <f t="shared" si="14"/>
        <v>1</v>
      </c>
      <c r="I29" s="26">
        <f t="shared" si="14"/>
        <v>-0.17391304347826086</v>
      </c>
      <c r="J29" s="26">
        <f t="shared" si="14"/>
        <v>-0.41666666666666669</v>
      </c>
      <c r="K29" s="26">
        <f t="shared" si="14"/>
        <v>-0.3125</v>
      </c>
      <c r="L29" s="26">
        <f t="shared" si="14"/>
        <v>0.58333333333333337</v>
      </c>
      <c r="M29" s="26">
        <f t="shared" si="14"/>
        <v>0</v>
      </c>
      <c r="N29" s="26">
        <f t="shared" si="14"/>
        <v>0.2857142857142857</v>
      </c>
      <c r="O29" s="26">
        <f t="shared" si="14"/>
        <v>0.90909090909090906</v>
      </c>
      <c r="P29" s="26">
        <f t="shared" si="14"/>
        <v>-0.57894736842105265</v>
      </c>
      <c r="Q29" s="26">
        <f t="shared" si="14"/>
        <v>-0.52631578947368418</v>
      </c>
      <c r="R29" s="26">
        <f t="shared" si="14"/>
        <v>-0.55555555555555558</v>
      </c>
      <c r="S29" s="26">
        <f t="shared" si="14"/>
        <v>-0.47619047619047616</v>
      </c>
      <c r="T29" s="26">
        <f t="shared" si="14"/>
        <v>0.125</v>
      </c>
      <c r="U29" s="26">
        <f t="shared" si="14"/>
        <v>0</v>
      </c>
      <c r="V29" s="26">
        <f t="shared" si="14"/>
        <v>1.5</v>
      </c>
      <c r="W29" s="26">
        <f t="shared" si="14"/>
        <v>1.5454545454545454</v>
      </c>
      <c r="X29" s="26">
        <f t="shared" si="14"/>
        <v>-0.22222222222222221</v>
      </c>
      <c r="Y29" s="26">
        <f t="shared" si="14"/>
        <v>0</v>
      </c>
      <c r="Z29" s="26">
        <f t="shared" si="14"/>
        <v>-0.2</v>
      </c>
      <c r="AA29" s="26">
        <f t="shared" si="14"/>
        <v>-0.6428571428571429</v>
      </c>
      <c r="AB29" s="26">
        <f t="shared" si="14"/>
        <v>0.8571428571428571</v>
      </c>
      <c r="AC29" s="26">
        <f t="shared" si="14"/>
        <v>0.44444444444444442</v>
      </c>
      <c r="AD29" s="26">
        <f t="shared" si="14"/>
        <v>0</v>
      </c>
      <c r="AE29" s="26">
        <f t="shared" si="14"/>
        <v>0.3</v>
      </c>
      <c r="AF29" s="26">
        <f t="shared" si="14"/>
        <v>0.15384615384615385</v>
      </c>
      <c r="AG29" s="26">
        <f t="shared" si="14"/>
        <v>-0.38461538461538464</v>
      </c>
      <c r="AH29" s="26">
        <f t="shared" si="14"/>
        <v>-0.25</v>
      </c>
      <c r="AI29" s="26">
        <f t="shared" si="14"/>
        <v>-0.15384615384615385</v>
      </c>
      <c r="AJ29" s="26">
        <f t="shared" si="14"/>
        <v>-0.73333333333333328</v>
      </c>
      <c r="AK29" s="26">
        <f t="shared" si="14"/>
        <v>0.125</v>
      </c>
      <c r="AL29" s="26">
        <f t="shared" si="14"/>
        <v>0</v>
      </c>
      <c r="AM29" s="26">
        <f t="shared" si="14"/>
        <v>-0.18181818181818182</v>
      </c>
      <c r="AN29" s="26">
        <f t="shared" si="14"/>
        <v>1</v>
      </c>
      <c r="AO29" s="26">
        <f t="shared" si="14"/>
        <v>-0.22222222222222221</v>
      </c>
      <c r="AP29" s="26">
        <f t="shared" si="14"/>
        <v>0.33333333333333331</v>
      </c>
      <c r="AQ29" s="26">
        <f t="shared" si="14"/>
        <v>-0.55555555555555558</v>
      </c>
      <c r="AR29" s="26">
        <f t="shared" si="14"/>
        <v>0.375</v>
      </c>
      <c r="AS29" s="26">
        <f t="shared" si="14"/>
        <v>0.42857142857142855</v>
      </c>
      <c r="AT29" s="26">
        <f t="shared" si="14"/>
        <v>-0.25</v>
      </c>
      <c r="AU29" s="26">
        <f t="shared" si="14"/>
        <v>1</v>
      </c>
      <c r="AV29" s="26">
        <f t="shared" si="14"/>
        <v>-0.27272727272727271</v>
      </c>
      <c r="AW29" s="26">
        <f t="shared" si="14"/>
        <v>-0.4</v>
      </c>
      <c r="AX29" s="26">
        <f t="shared" si="14"/>
        <v>0</v>
      </c>
      <c r="AY29" s="26">
        <f t="shared" si="14"/>
        <v>-0.375</v>
      </c>
      <c r="AZ29" s="26">
        <f t="shared" si="14"/>
        <v>-0.125</v>
      </c>
      <c r="BA29" s="26">
        <f t="shared" si="14"/>
        <v>-0.83333333333333337</v>
      </c>
      <c r="BB29" s="26">
        <f t="shared" si="14"/>
        <v>-0.16666666666666666</v>
      </c>
      <c r="BC29" s="26">
        <f t="shared" si="14"/>
        <v>0</v>
      </c>
      <c r="BD29" s="26">
        <f t="shared" si="14"/>
        <v>-0.42857142857142855</v>
      </c>
      <c r="BE29" s="26">
        <f t="shared" si="14"/>
        <v>4</v>
      </c>
      <c r="BF29" s="26">
        <f t="shared" si="14"/>
        <v>1.2</v>
      </c>
      <c r="BG29" s="26">
        <f t="shared" si="14"/>
        <v>0.4</v>
      </c>
      <c r="BH29" s="26">
        <f t="shared" si="14"/>
        <v>-0.25</v>
      </c>
      <c r="BI29" s="26">
        <f t="shared" si="14"/>
        <v>0.2</v>
      </c>
      <c r="BJ29" s="26">
        <f t="shared" si="14"/>
        <v>-0.90909090909090906</v>
      </c>
      <c r="BK29" s="26">
        <f t="shared" si="14"/>
        <v>-0.8571428571428571</v>
      </c>
      <c r="BL29" s="26">
        <f t="shared" si="14"/>
        <v>0.33333333333333331</v>
      </c>
      <c r="BM29" s="26">
        <f t="shared" si="14"/>
        <v>-0.83333333333333337</v>
      </c>
      <c r="BN29" s="26">
        <f t="shared" si="14"/>
        <v>4</v>
      </c>
      <c r="BO29" s="26">
        <f t="shared" si="14"/>
        <v>2</v>
      </c>
      <c r="BP29" s="26">
        <f t="shared" ref="BP29:BT29" si="15">IF(BP8&gt;0,(BT8-BP8)/BP8,"-")</f>
        <v>0.5</v>
      </c>
      <c r="BQ29" s="26">
        <f t="shared" si="15"/>
        <v>3</v>
      </c>
      <c r="BR29" s="26">
        <f t="shared" si="15"/>
        <v>-0.8</v>
      </c>
      <c r="BS29" s="26">
        <f t="shared" si="15"/>
        <v>-1</v>
      </c>
      <c r="BT29" s="26">
        <f t="shared" si="15"/>
        <v>-0.33333333333333331</v>
      </c>
    </row>
    <row r="30" spans="3:76" ht="17.149999999999999" customHeight="1" thickBot="1" x14ac:dyDescent="0.35">
      <c r="C30" s="36" t="s">
        <v>115</v>
      </c>
      <c r="D30" s="26">
        <f t="shared" ref="D30:BO30" si="16">IF(D9&gt;0,(H9-D9)/D9,"-")</f>
        <v>-0.42592592592592593</v>
      </c>
      <c r="E30" s="26">
        <f t="shared" si="16"/>
        <v>-0.13513513513513514</v>
      </c>
      <c r="F30" s="26">
        <f t="shared" si="16"/>
        <v>-0.31034482758620691</v>
      </c>
      <c r="G30" s="26">
        <f t="shared" si="16"/>
        <v>0.34375</v>
      </c>
      <c r="H30" s="26">
        <f t="shared" si="16"/>
        <v>-0.22580645161290322</v>
      </c>
      <c r="I30" s="26">
        <f t="shared" si="16"/>
        <v>6.25E-2</v>
      </c>
      <c r="J30" s="26">
        <f t="shared" si="16"/>
        <v>0.45</v>
      </c>
      <c r="K30" s="26">
        <f t="shared" si="16"/>
        <v>-9.3023255813953487E-2</v>
      </c>
      <c r="L30" s="26">
        <f t="shared" si="16"/>
        <v>0.375</v>
      </c>
      <c r="M30" s="26">
        <f t="shared" si="16"/>
        <v>0.23529411764705882</v>
      </c>
      <c r="N30" s="26">
        <f t="shared" si="16"/>
        <v>-0.55172413793103448</v>
      </c>
      <c r="O30" s="26">
        <f t="shared" si="16"/>
        <v>-7.6923076923076927E-2</v>
      </c>
      <c r="P30" s="26">
        <f t="shared" si="16"/>
        <v>-9.0909090909090912E-2</v>
      </c>
      <c r="Q30" s="26">
        <f t="shared" si="16"/>
        <v>0</v>
      </c>
      <c r="R30" s="26">
        <f t="shared" si="16"/>
        <v>0.53846153846153844</v>
      </c>
      <c r="S30" s="26">
        <f t="shared" si="16"/>
        <v>-0.1388888888888889</v>
      </c>
      <c r="T30" s="26">
        <f t="shared" si="16"/>
        <v>0.16666666666666666</v>
      </c>
      <c r="U30" s="26">
        <f t="shared" si="16"/>
        <v>-0.23809523809523808</v>
      </c>
      <c r="V30" s="26">
        <f t="shared" si="16"/>
        <v>0.25</v>
      </c>
      <c r="W30" s="26">
        <f t="shared" si="16"/>
        <v>0.35483870967741937</v>
      </c>
      <c r="X30" s="26">
        <f t="shared" si="16"/>
        <v>-0.11428571428571428</v>
      </c>
      <c r="Y30" s="26">
        <f t="shared" si="16"/>
        <v>9.375E-2</v>
      </c>
      <c r="Z30" s="26">
        <f t="shared" si="16"/>
        <v>0.28000000000000003</v>
      </c>
      <c r="AA30" s="26">
        <f t="shared" si="16"/>
        <v>-0.19047619047619047</v>
      </c>
      <c r="AB30" s="26">
        <f t="shared" si="16"/>
        <v>0.41935483870967744</v>
      </c>
      <c r="AC30" s="26">
        <f t="shared" si="16"/>
        <v>0</v>
      </c>
      <c r="AD30" s="26">
        <f t="shared" si="16"/>
        <v>-0.5</v>
      </c>
      <c r="AE30" s="26">
        <f t="shared" si="16"/>
        <v>0.11764705882352941</v>
      </c>
      <c r="AF30" s="26">
        <f t="shared" si="16"/>
        <v>-6.8181818181818177E-2</v>
      </c>
      <c r="AG30" s="26">
        <f t="shared" si="16"/>
        <v>-5.7142857142857141E-2</v>
      </c>
      <c r="AH30" s="26">
        <f t="shared" si="16"/>
        <v>0.4375</v>
      </c>
      <c r="AI30" s="26">
        <f t="shared" si="16"/>
        <v>-0.36842105263157893</v>
      </c>
      <c r="AJ30" s="26">
        <f t="shared" si="16"/>
        <v>-0.24390243902439024</v>
      </c>
      <c r="AK30" s="26">
        <f t="shared" si="16"/>
        <v>-0.24242424242424243</v>
      </c>
      <c r="AL30" s="26">
        <f t="shared" si="16"/>
        <v>0.13043478260869565</v>
      </c>
      <c r="AM30" s="26">
        <f t="shared" si="16"/>
        <v>0.29166666666666669</v>
      </c>
      <c r="AN30" s="26">
        <f t="shared" si="16"/>
        <v>-0.16129032258064516</v>
      </c>
      <c r="AO30" s="26">
        <f t="shared" si="16"/>
        <v>-0.08</v>
      </c>
      <c r="AP30" s="26">
        <f t="shared" si="16"/>
        <v>-0.5</v>
      </c>
      <c r="AQ30" s="26">
        <f t="shared" si="16"/>
        <v>-0.5161290322580645</v>
      </c>
      <c r="AR30" s="26">
        <f t="shared" si="16"/>
        <v>-0.38461538461538464</v>
      </c>
      <c r="AS30" s="26">
        <f t="shared" si="16"/>
        <v>8.6956521739130432E-2</v>
      </c>
      <c r="AT30" s="26">
        <f t="shared" si="16"/>
        <v>0.30769230769230771</v>
      </c>
      <c r="AU30" s="26">
        <f t="shared" si="16"/>
        <v>0.13333333333333333</v>
      </c>
      <c r="AV30" s="26">
        <f t="shared" si="16"/>
        <v>0.1875</v>
      </c>
      <c r="AW30" s="26">
        <f t="shared" si="16"/>
        <v>-0.2</v>
      </c>
      <c r="AX30" s="26">
        <f t="shared" si="16"/>
        <v>-0.17647058823529413</v>
      </c>
      <c r="AY30" s="26">
        <f t="shared" si="16"/>
        <v>0.17647058823529413</v>
      </c>
      <c r="AZ30" s="26">
        <f t="shared" si="16"/>
        <v>0</v>
      </c>
      <c r="BA30" s="26">
        <f t="shared" si="16"/>
        <v>-0.55000000000000004</v>
      </c>
      <c r="BB30" s="26">
        <f t="shared" si="16"/>
        <v>0.14285714285714285</v>
      </c>
      <c r="BC30" s="26">
        <f t="shared" si="16"/>
        <v>-0.2</v>
      </c>
      <c r="BD30" s="26">
        <f t="shared" si="16"/>
        <v>-0.57894736842105265</v>
      </c>
      <c r="BE30" s="26">
        <f t="shared" si="16"/>
        <v>0.44444444444444442</v>
      </c>
      <c r="BF30" s="26">
        <f t="shared" si="16"/>
        <v>-0.25</v>
      </c>
      <c r="BG30" s="26">
        <f t="shared" si="16"/>
        <v>0.25</v>
      </c>
      <c r="BH30" s="26">
        <f t="shared" si="16"/>
        <v>0.875</v>
      </c>
      <c r="BI30" s="26">
        <f t="shared" si="16"/>
        <v>0.53846153846153844</v>
      </c>
      <c r="BJ30" s="26">
        <f t="shared" si="16"/>
        <v>0.25</v>
      </c>
      <c r="BK30" s="26">
        <f t="shared" si="16"/>
        <v>-0.4</v>
      </c>
      <c r="BL30" s="26">
        <f t="shared" si="16"/>
        <v>0.8666666666666667</v>
      </c>
      <c r="BM30" s="26">
        <f t="shared" si="16"/>
        <v>-0.35</v>
      </c>
      <c r="BN30" s="26">
        <f t="shared" si="16"/>
        <v>-0.6</v>
      </c>
      <c r="BO30" s="26">
        <f t="shared" si="16"/>
        <v>0</v>
      </c>
      <c r="BP30" s="26">
        <f t="shared" ref="BP30:BT30" si="17">IF(BP9&gt;0,(BT9-BP9)/BP9,"-")</f>
        <v>-0.5714285714285714</v>
      </c>
      <c r="BQ30" s="26">
        <f t="shared" si="17"/>
        <v>7.6923076923076927E-2</v>
      </c>
      <c r="BR30" s="26">
        <f t="shared" si="17"/>
        <v>-0.16666666666666666</v>
      </c>
      <c r="BS30" s="26">
        <f t="shared" si="17"/>
        <v>-0.5</v>
      </c>
      <c r="BT30" s="26">
        <f t="shared" si="17"/>
        <v>0.5</v>
      </c>
    </row>
    <row r="31" spans="3:76" ht="17.149999999999999" customHeight="1" thickBot="1" x14ac:dyDescent="0.35">
      <c r="C31" s="36" t="s">
        <v>116</v>
      </c>
      <c r="D31" s="26">
        <f t="shared" ref="D31:BO31" si="18">IF(D10&gt;0,(H10-D10)/D10,"-")</f>
        <v>-0.625</v>
      </c>
      <c r="E31" s="26">
        <f t="shared" si="18"/>
        <v>0</v>
      </c>
      <c r="F31" s="26">
        <f t="shared" si="18"/>
        <v>0</v>
      </c>
      <c r="G31" s="26">
        <f t="shared" si="18"/>
        <v>-0.2</v>
      </c>
      <c r="H31" s="26">
        <f t="shared" si="18"/>
        <v>0.33333333333333331</v>
      </c>
      <c r="I31" s="26">
        <f t="shared" si="18"/>
        <v>0.16666666666666666</v>
      </c>
      <c r="J31" s="26">
        <f t="shared" si="18"/>
        <v>0</v>
      </c>
      <c r="K31" s="26">
        <f t="shared" si="18"/>
        <v>1.5</v>
      </c>
      <c r="L31" s="26">
        <f t="shared" si="18"/>
        <v>0.125</v>
      </c>
      <c r="M31" s="26">
        <f t="shared" si="18"/>
        <v>-0.42857142857142855</v>
      </c>
      <c r="N31" s="26">
        <f t="shared" si="18"/>
        <v>0.5</v>
      </c>
      <c r="O31" s="26">
        <f t="shared" si="18"/>
        <v>-0.4</v>
      </c>
      <c r="P31" s="26">
        <f t="shared" si="18"/>
        <v>-0.44444444444444442</v>
      </c>
      <c r="Q31" s="26">
        <f t="shared" si="18"/>
        <v>1</v>
      </c>
      <c r="R31" s="26">
        <f t="shared" si="18"/>
        <v>0.16666666666666666</v>
      </c>
      <c r="S31" s="26">
        <f t="shared" si="18"/>
        <v>1.1666666666666667</v>
      </c>
      <c r="T31" s="26">
        <f t="shared" si="18"/>
        <v>0.6</v>
      </c>
      <c r="U31" s="26">
        <f t="shared" si="18"/>
        <v>-0.25</v>
      </c>
      <c r="V31" s="26">
        <f t="shared" si="18"/>
        <v>0</v>
      </c>
      <c r="W31" s="26">
        <f t="shared" si="18"/>
        <v>-0.30769230769230771</v>
      </c>
      <c r="X31" s="26">
        <f t="shared" si="18"/>
        <v>-0.375</v>
      </c>
      <c r="Y31" s="26">
        <f t="shared" si="18"/>
        <v>-0.16666666666666666</v>
      </c>
      <c r="Z31" s="26">
        <f t="shared" si="18"/>
        <v>-0.2857142857142857</v>
      </c>
      <c r="AA31" s="26">
        <f t="shared" si="18"/>
        <v>0</v>
      </c>
      <c r="AB31" s="26">
        <f t="shared" si="18"/>
        <v>0.8</v>
      </c>
      <c r="AC31" s="26">
        <f t="shared" si="18"/>
        <v>0.2</v>
      </c>
      <c r="AD31" s="26">
        <f t="shared" si="18"/>
        <v>0</v>
      </c>
      <c r="AE31" s="26">
        <f t="shared" si="18"/>
        <v>-0.1111111111111111</v>
      </c>
      <c r="AF31" s="26">
        <f t="shared" si="18"/>
        <v>-0.22222222222222221</v>
      </c>
      <c r="AG31" s="26">
        <f t="shared" si="18"/>
        <v>0.66666666666666663</v>
      </c>
      <c r="AH31" s="26">
        <f t="shared" si="18"/>
        <v>-0.2</v>
      </c>
      <c r="AI31" s="26">
        <f t="shared" si="18"/>
        <v>-0.25</v>
      </c>
      <c r="AJ31" s="26">
        <f t="shared" si="18"/>
        <v>-0.7142857142857143</v>
      </c>
      <c r="AK31" s="26">
        <f t="shared" si="18"/>
        <v>-0.5</v>
      </c>
      <c r="AL31" s="26">
        <f t="shared" si="18"/>
        <v>0.75</v>
      </c>
      <c r="AM31" s="26">
        <f t="shared" si="18"/>
        <v>0.5</v>
      </c>
      <c r="AN31" s="26">
        <f t="shared" si="18"/>
        <v>2.5</v>
      </c>
      <c r="AO31" s="26">
        <f t="shared" si="18"/>
        <v>0.2</v>
      </c>
      <c r="AP31" s="26">
        <f t="shared" si="18"/>
        <v>0</v>
      </c>
      <c r="AQ31" s="26">
        <f t="shared" si="18"/>
        <v>0</v>
      </c>
      <c r="AR31" s="26">
        <f t="shared" si="18"/>
        <v>-0.42857142857142855</v>
      </c>
      <c r="AS31" s="26">
        <f t="shared" si="18"/>
        <v>-0.16666666666666666</v>
      </c>
      <c r="AT31" s="26">
        <f t="shared" si="18"/>
        <v>-0.14285714285714285</v>
      </c>
      <c r="AU31" s="26">
        <f t="shared" si="18"/>
        <v>-0.22222222222222221</v>
      </c>
      <c r="AV31" s="26">
        <f t="shared" si="18"/>
        <v>-0.25</v>
      </c>
      <c r="AW31" s="26">
        <f t="shared" si="18"/>
        <v>-0.2</v>
      </c>
      <c r="AX31" s="26">
        <f t="shared" si="18"/>
        <v>-0.83333333333333337</v>
      </c>
      <c r="AY31" s="26">
        <f t="shared" si="18"/>
        <v>-0.7142857142857143</v>
      </c>
      <c r="AZ31" s="26">
        <f t="shared" si="18"/>
        <v>1</v>
      </c>
      <c r="BA31" s="26">
        <f t="shared" si="18"/>
        <v>-0.25</v>
      </c>
      <c r="BB31" s="26">
        <f t="shared" si="18"/>
        <v>0</v>
      </c>
      <c r="BC31" s="26">
        <f t="shared" si="18"/>
        <v>1</v>
      </c>
      <c r="BD31" s="26">
        <f t="shared" si="18"/>
        <v>-0.5</v>
      </c>
      <c r="BE31" s="26">
        <f t="shared" si="18"/>
        <v>-0.33333333333333331</v>
      </c>
      <c r="BF31" s="26">
        <f t="shared" si="18"/>
        <v>0</v>
      </c>
      <c r="BG31" s="26">
        <f t="shared" si="18"/>
        <v>-0.75</v>
      </c>
      <c r="BH31" s="26">
        <f t="shared" si="18"/>
        <v>0.33333333333333331</v>
      </c>
      <c r="BI31" s="26">
        <f t="shared" si="18"/>
        <v>0.5</v>
      </c>
      <c r="BJ31" s="26">
        <f t="shared" si="18"/>
        <v>4</v>
      </c>
      <c r="BK31" s="26">
        <f t="shared" si="18"/>
        <v>3</v>
      </c>
      <c r="BL31" s="26">
        <f t="shared" si="18"/>
        <v>-0.75</v>
      </c>
      <c r="BM31" s="26">
        <f t="shared" si="18"/>
        <v>-1</v>
      </c>
      <c r="BN31" s="26">
        <f t="shared" si="18"/>
        <v>0</v>
      </c>
      <c r="BO31" s="26">
        <f t="shared" si="18"/>
        <v>-0.5</v>
      </c>
      <c r="BP31" s="26">
        <f t="shared" ref="BP31:BT31" si="19">IF(BP10&gt;0,(BT10-BP10)/BP10,"-")</f>
        <v>5</v>
      </c>
      <c r="BQ31" s="26" t="str">
        <f t="shared" si="19"/>
        <v>-</v>
      </c>
      <c r="BR31" s="26">
        <f t="shared" si="19"/>
        <v>-0.8</v>
      </c>
      <c r="BS31" s="26">
        <f t="shared" si="19"/>
        <v>0.5</v>
      </c>
      <c r="BT31" s="26">
        <f t="shared" si="19"/>
        <v>-0.5</v>
      </c>
    </row>
    <row r="32" spans="3:76" ht="17.149999999999999" customHeight="1" thickBot="1" x14ac:dyDescent="0.35">
      <c r="C32" s="36" t="s">
        <v>117</v>
      </c>
      <c r="D32" s="26">
        <f t="shared" ref="D32:BO32" si="20">IF(D11&gt;0,(H11-D11)/D11,"-")</f>
        <v>-0.29032258064516131</v>
      </c>
      <c r="E32" s="26">
        <f t="shared" si="20"/>
        <v>-0.25</v>
      </c>
      <c r="F32" s="26">
        <f t="shared" si="20"/>
        <v>-9.0909090909090912E-2</v>
      </c>
      <c r="G32" s="26">
        <f t="shared" si="20"/>
        <v>-0.21153846153846154</v>
      </c>
      <c r="H32" s="26">
        <f t="shared" si="20"/>
        <v>2.2727272727272728E-2</v>
      </c>
      <c r="I32" s="26">
        <f t="shared" si="20"/>
        <v>2.2222222222222223E-2</v>
      </c>
      <c r="J32" s="26">
        <f t="shared" si="20"/>
        <v>6.6666666666666666E-2</v>
      </c>
      <c r="K32" s="26">
        <f t="shared" si="20"/>
        <v>0</v>
      </c>
      <c r="L32" s="26">
        <f t="shared" si="20"/>
        <v>-4.4444444444444446E-2</v>
      </c>
      <c r="M32" s="26">
        <f t="shared" si="20"/>
        <v>-0.2391304347826087</v>
      </c>
      <c r="N32" s="26">
        <f t="shared" si="20"/>
        <v>-6.25E-2</v>
      </c>
      <c r="O32" s="26">
        <f t="shared" si="20"/>
        <v>-0.24390243902439024</v>
      </c>
      <c r="P32" s="26">
        <f t="shared" si="20"/>
        <v>-0.16279069767441862</v>
      </c>
      <c r="Q32" s="26">
        <f t="shared" si="20"/>
        <v>-0.14285714285714285</v>
      </c>
      <c r="R32" s="26">
        <f t="shared" si="20"/>
        <v>-0.3</v>
      </c>
      <c r="S32" s="26">
        <f t="shared" si="20"/>
        <v>0.45161290322580644</v>
      </c>
      <c r="T32" s="26">
        <f t="shared" si="20"/>
        <v>-0.16666666666666666</v>
      </c>
      <c r="U32" s="26">
        <f t="shared" si="20"/>
        <v>-0.2</v>
      </c>
      <c r="V32" s="26">
        <f t="shared" si="20"/>
        <v>0.38095238095238093</v>
      </c>
      <c r="W32" s="26">
        <f t="shared" si="20"/>
        <v>-0.24444444444444444</v>
      </c>
      <c r="X32" s="26">
        <f t="shared" si="20"/>
        <v>-0.1</v>
      </c>
      <c r="Y32" s="26">
        <f t="shared" si="20"/>
        <v>0.29166666666666669</v>
      </c>
      <c r="Z32" s="26">
        <f t="shared" si="20"/>
        <v>0.13793103448275862</v>
      </c>
      <c r="AA32" s="26">
        <f t="shared" si="20"/>
        <v>-0.3235294117647059</v>
      </c>
      <c r="AB32" s="26">
        <f t="shared" si="20"/>
        <v>-0.18518518518518517</v>
      </c>
      <c r="AC32" s="26">
        <f t="shared" si="20"/>
        <v>-0.22580645161290322</v>
      </c>
      <c r="AD32" s="26">
        <f t="shared" si="20"/>
        <v>-0.42424242424242425</v>
      </c>
      <c r="AE32" s="26">
        <f t="shared" si="20"/>
        <v>0</v>
      </c>
      <c r="AF32" s="26">
        <f t="shared" si="20"/>
        <v>0.13636363636363635</v>
      </c>
      <c r="AG32" s="26">
        <f t="shared" si="20"/>
        <v>-0.29166666666666669</v>
      </c>
      <c r="AH32" s="26">
        <f t="shared" si="20"/>
        <v>-0.15789473684210525</v>
      </c>
      <c r="AI32" s="26">
        <f t="shared" si="20"/>
        <v>-0.17391304347826086</v>
      </c>
      <c r="AJ32" s="26">
        <f t="shared" si="20"/>
        <v>-0.44</v>
      </c>
      <c r="AK32" s="26">
        <f t="shared" si="20"/>
        <v>0.23529411764705882</v>
      </c>
      <c r="AL32" s="26">
        <f t="shared" si="20"/>
        <v>6.25E-2</v>
      </c>
      <c r="AM32" s="26">
        <f t="shared" si="20"/>
        <v>0.36842105263157893</v>
      </c>
      <c r="AN32" s="26">
        <f t="shared" si="20"/>
        <v>0.8571428571428571</v>
      </c>
      <c r="AO32" s="26">
        <f t="shared" si="20"/>
        <v>-0.19047619047619047</v>
      </c>
      <c r="AP32" s="26">
        <f t="shared" si="20"/>
        <v>-0.29411764705882354</v>
      </c>
      <c r="AQ32" s="26">
        <f t="shared" si="20"/>
        <v>-0.26923076923076922</v>
      </c>
      <c r="AR32" s="26">
        <f t="shared" si="20"/>
        <v>-0.38461538461538464</v>
      </c>
      <c r="AS32" s="26">
        <f t="shared" si="20"/>
        <v>0.11764705882352941</v>
      </c>
      <c r="AT32" s="26">
        <f t="shared" si="20"/>
        <v>-8.3333333333333329E-2</v>
      </c>
      <c r="AU32" s="26">
        <f t="shared" si="20"/>
        <v>0</v>
      </c>
      <c r="AV32" s="26">
        <f t="shared" si="20"/>
        <v>0.5625</v>
      </c>
      <c r="AW32" s="26">
        <f t="shared" si="20"/>
        <v>-0.26315789473684209</v>
      </c>
      <c r="AX32" s="26">
        <f t="shared" si="20"/>
        <v>-0.36363636363636365</v>
      </c>
      <c r="AY32" s="26">
        <f t="shared" si="20"/>
        <v>-0.31578947368421051</v>
      </c>
      <c r="AZ32" s="26">
        <f t="shared" si="20"/>
        <v>-0.68</v>
      </c>
      <c r="BA32" s="26">
        <f t="shared" si="20"/>
        <v>-0.5</v>
      </c>
      <c r="BB32" s="26">
        <f t="shared" si="20"/>
        <v>1.8571428571428572</v>
      </c>
      <c r="BC32" s="26">
        <f t="shared" si="20"/>
        <v>7.6923076923076927E-2</v>
      </c>
      <c r="BD32" s="26">
        <f t="shared" si="20"/>
        <v>0.875</v>
      </c>
      <c r="BE32" s="26">
        <f t="shared" si="20"/>
        <v>0.5714285714285714</v>
      </c>
      <c r="BF32" s="26">
        <f t="shared" si="20"/>
        <v>-0.4</v>
      </c>
      <c r="BG32" s="26">
        <f t="shared" si="20"/>
        <v>-0.35714285714285715</v>
      </c>
      <c r="BH32" s="26">
        <f t="shared" si="20"/>
        <v>-0.4</v>
      </c>
      <c r="BI32" s="26">
        <f t="shared" si="20"/>
        <v>-0.27272727272727271</v>
      </c>
      <c r="BJ32" s="26">
        <f t="shared" si="20"/>
        <v>-0.16666666666666666</v>
      </c>
      <c r="BK32" s="26">
        <f t="shared" si="20"/>
        <v>0.66666666666666663</v>
      </c>
      <c r="BL32" s="26">
        <f t="shared" si="20"/>
        <v>0</v>
      </c>
      <c r="BM32" s="26">
        <f t="shared" si="20"/>
        <v>0.125</v>
      </c>
      <c r="BN32" s="26">
        <f t="shared" si="20"/>
        <v>0.2</v>
      </c>
      <c r="BO32" s="26">
        <f t="shared" si="20"/>
        <v>0.13333333333333333</v>
      </c>
      <c r="BP32" s="26">
        <f t="shared" ref="BP32:BT32" si="21">IF(BP11&gt;0,(BT11-BP11)/BP11,"-")</f>
        <v>0.22222222222222221</v>
      </c>
      <c r="BQ32" s="26">
        <f t="shared" si="21"/>
        <v>0.44444444444444442</v>
      </c>
      <c r="BR32" s="26">
        <f t="shared" si="21"/>
        <v>-0.75</v>
      </c>
      <c r="BS32" s="26">
        <f t="shared" si="21"/>
        <v>-0.6470588235294118</v>
      </c>
      <c r="BT32" s="26">
        <f t="shared" si="21"/>
        <v>-0.18181818181818182</v>
      </c>
    </row>
    <row r="33" spans="3:72" ht="17.149999999999999" customHeight="1" thickBot="1" x14ac:dyDescent="0.35">
      <c r="C33" s="36" t="s">
        <v>118</v>
      </c>
      <c r="D33" s="26">
        <f t="shared" ref="D33:BO33" si="22">IF(D12&gt;0,(H12-D12)/D12,"-")</f>
        <v>-0.46938775510204084</v>
      </c>
      <c r="E33" s="26">
        <f t="shared" si="22"/>
        <v>-0.15555555555555556</v>
      </c>
      <c r="F33" s="26">
        <f t="shared" si="22"/>
        <v>-0.16216216216216217</v>
      </c>
      <c r="G33" s="26">
        <f t="shared" si="22"/>
        <v>-0.22033898305084745</v>
      </c>
      <c r="H33" s="26">
        <f t="shared" si="22"/>
        <v>0.30769230769230771</v>
      </c>
      <c r="I33" s="26">
        <f t="shared" si="22"/>
        <v>-0.13157894736842105</v>
      </c>
      <c r="J33" s="26">
        <f t="shared" si="22"/>
        <v>-6.4516129032258063E-2</v>
      </c>
      <c r="K33" s="26">
        <f t="shared" si="22"/>
        <v>2.1739130434782608E-2</v>
      </c>
      <c r="L33" s="26">
        <f t="shared" si="22"/>
        <v>-0.14705882352941177</v>
      </c>
      <c r="M33" s="26">
        <f t="shared" si="22"/>
        <v>-0.15151515151515152</v>
      </c>
      <c r="N33" s="26">
        <f t="shared" si="22"/>
        <v>-0.34482758620689657</v>
      </c>
      <c r="O33" s="26">
        <f t="shared" si="22"/>
        <v>-0.42553191489361702</v>
      </c>
      <c r="P33" s="26">
        <f t="shared" si="22"/>
        <v>-0.41379310344827586</v>
      </c>
      <c r="Q33" s="26">
        <f t="shared" si="22"/>
        <v>-0.35714285714285715</v>
      </c>
      <c r="R33" s="26">
        <f t="shared" si="22"/>
        <v>0.10526315789473684</v>
      </c>
      <c r="S33" s="26">
        <f t="shared" si="22"/>
        <v>0.18518518518518517</v>
      </c>
      <c r="T33" s="26">
        <f t="shared" si="22"/>
        <v>0.82352941176470584</v>
      </c>
      <c r="U33" s="26">
        <f t="shared" si="22"/>
        <v>0.3888888888888889</v>
      </c>
      <c r="V33" s="26">
        <f t="shared" si="22"/>
        <v>0.23809523809523808</v>
      </c>
      <c r="W33" s="26">
        <f t="shared" si="22"/>
        <v>-0.4375</v>
      </c>
      <c r="X33" s="26">
        <f t="shared" si="22"/>
        <v>-0.19354838709677419</v>
      </c>
      <c r="Y33" s="26">
        <f t="shared" si="22"/>
        <v>-0.12</v>
      </c>
      <c r="Z33" s="26">
        <f t="shared" si="22"/>
        <v>-0.19230769230769232</v>
      </c>
      <c r="AA33" s="26">
        <f t="shared" si="22"/>
        <v>0.5</v>
      </c>
      <c r="AB33" s="26">
        <f t="shared" si="22"/>
        <v>0</v>
      </c>
      <c r="AC33" s="26">
        <f t="shared" si="22"/>
        <v>0.18181818181818182</v>
      </c>
      <c r="AD33" s="26">
        <f t="shared" si="22"/>
        <v>0.19047619047619047</v>
      </c>
      <c r="AE33" s="26">
        <f t="shared" si="22"/>
        <v>0.25925925925925924</v>
      </c>
      <c r="AF33" s="26">
        <f t="shared" si="22"/>
        <v>0.08</v>
      </c>
      <c r="AG33" s="26">
        <f t="shared" si="22"/>
        <v>-0.38461538461538464</v>
      </c>
      <c r="AH33" s="26">
        <f t="shared" si="22"/>
        <v>0.32</v>
      </c>
      <c r="AI33" s="26">
        <f t="shared" si="22"/>
        <v>-0.14705882352941177</v>
      </c>
      <c r="AJ33" s="26">
        <f t="shared" si="22"/>
        <v>-0.48148148148148145</v>
      </c>
      <c r="AK33" s="26">
        <f t="shared" si="22"/>
        <v>0.3125</v>
      </c>
      <c r="AL33" s="26">
        <f t="shared" si="22"/>
        <v>-0.33333333333333331</v>
      </c>
      <c r="AM33" s="26">
        <f t="shared" si="22"/>
        <v>-0.20689655172413793</v>
      </c>
      <c r="AN33" s="26">
        <f t="shared" si="22"/>
        <v>0.2857142857142857</v>
      </c>
      <c r="AO33" s="26">
        <f t="shared" si="22"/>
        <v>-0.52380952380952384</v>
      </c>
      <c r="AP33" s="26">
        <f t="shared" si="22"/>
        <v>-0.31818181818181818</v>
      </c>
      <c r="AQ33" s="26">
        <f t="shared" si="22"/>
        <v>0.17391304347826086</v>
      </c>
      <c r="AR33" s="26">
        <f t="shared" si="22"/>
        <v>0</v>
      </c>
      <c r="AS33" s="26">
        <f t="shared" si="22"/>
        <v>1.3</v>
      </c>
      <c r="AT33" s="26">
        <f t="shared" si="22"/>
        <v>-0.33333333333333331</v>
      </c>
      <c r="AU33" s="26">
        <f t="shared" si="22"/>
        <v>-0.55555555555555558</v>
      </c>
      <c r="AV33" s="26">
        <f t="shared" si="22"/>
        <v>0.16666666666666666</v>
      </c>
      <c r="AW33" s="26">
        <f t="shared" si="22"/>
        <v>-0.30434782608695654</v>
      </c>
      <c r="AX33" s="26">
        <f t="shared" si="22"/>
        <v>0.1</v>
      </c>
      <c r="AY33" s="26">
        <f t="shared" si="22"/>
        <v>0.25</v>
      </c>
      <c r="AZ33" s="26">
        <f t="shared" si="22"/>
        <v>-0.2857142857142857</v>
      </c>
      <c r="BA33" s="26">
        <f t="shared" si="22"/>
        <v>0</v>
      </c>
      <c r="BB33" s="26">
        <f t="shared" si="22"/>
        <v>-0.45454545454545453</v>
      </c>
      <c r="BC33" s="26">
        <f t="shared" si="22"/>
        <v>0.33333333333333331</v>
      </c>
      <c r="BD33" s="26">
        <f t="shared" si="22"/>
        <v>6.6666666666666666E-2</v>
      </c>
      <c r="BE33" s="26">
        <f t="shared" si="22"/>
        <v>-0.1875</v>
      </c>
      <c r="BF33" s="26">
        <f t="shared" si="22"/>
        <v>-0.16666666666666666</v>
      </c>
      <c r="BG33" s="26">
        <f t="shared" si="22"/>
        <v>-0.4</v>
      </c>
      <c r="BH33" s="26">
        <f t="shared" si="22"/>
        <v>-0.25</v>
      </c>
      <c r="BI33" s="26">
        <f t="shared" si="22"/>
        <v>-0.23076923076923078</v>
      </c>
      <c r="BJ33" s="26">
        <f t="shared" si="22"/>
        <v>-0.4</v>
      </c>
      <c r="BK33" s="26">
        <f t="shared" si="22"/>
        <v>0.58333333333333337</v>
      </c>
      <c r="BL33" s="26">
        <f t="shared" si="22"/>
        <v>0.5</v>
      </c>
      <c r="BM33" s="26">
        <f t="shared" si="22"/>
        <v>0</v>
      </c>
      <c r="BN33" s="26">
        <f t="shared" si="22"/>
        <v>1.6666666666666667</v>
      </c>
      <c r="BO33" s="26">
        <f t="shared" si="22"/>
        <v>-0.52631578947368418</v>
      </c>
      <c r="BP33" s="26">
        <f t="shared" ref="BP33:BT33" si="23">IF(BP12&gt;0,(BT12-BP12)/BP12,"-")</f>
        <v>0.16666666666666666</v>
      </c>
      <c r="BQ33" s="26">
        <f t="shared" si="23"/>
        <v>0</v>
      </c>
      <c r="BR33" s="26">
        <f t="shared" si="23"/>
        <v>-0.25</v>
      </c>
      <c r="BS33" s="26">
        <f t="shared" si="23"/>
        <v>0.1111111111111111</v>
      </c>
      <c r="BT33" s="26">
        <f t="shared" si="23"/>
        <v>-0.66666666666666663</v>
      </c>
    </row>
    <row r="34" spans="3:72" ht="17.149999999999999" customHeight="1" thickBot="1" x14ac:dyDescent="0.35">
      <c r="C34" s="36" t="s">
        <v>119</v>
      </c>
      <c r="D34" s="26">
        <f t="shared" ref="D34:BO34" si="24">IF(D13&gt;0,(H13-D13)/D13,"-")</f>
        <v>-0.13333333333333333</v>
      </c>
      <c r="E34" s="26">
        <f t="shared" si="24"/>
        <v>-0.17073170731707318</v>
      </c>
      <c r="F34" s="26">
        <f t="shared" si="24"/>
        <v>-0.20430107526881722</v>
      </c>
      <c r="G34" s="26">
        <f t="shared" si="24"/>
        <v>5.3097345132743362E-2</v>
      </c>
      <c r="H34" s="26">
        <f t="shared" si="24"/>
        <v>-2.8846153846153848E-2</v>
      </c>
      <c r="I34" s="26">
        <f t="shared" si="24"/>
        <v>-1.9607843137254902E-2</v>
      </c>
      <c r="J34" s="26">
        <f t="shared" si="24"/>
        <v>-0.14864864864864866</v>
      </c>
      <c r="K34" s="26">
        <f t="shared" si="24"/>
        <v>-0.12605042016806722</v>
      </c>
      <c r="L34" s="26">
        <f t="shared" si="24"/>
        <v>0.12871287128712872</v>
      </c>
      <c r="M34" s="26">
        <f t="shared" si="24"/>
        <v>-0.15</v>
      </c>
      <c r="N34" s="26">
        <f t="shared" si="24"/>
        <v>-0.26984126984126983</v>
      </c>
      <c r="O34" s="26">
        <f t="shared" si="24"/>
        <v>-2.8846153846153848E-2</v>
      </c>
      <c r="P34" s="26">
        <f t="shared" si="24"/>
        <v>-0.33333333333333331</v>
      </c>
      <c r="Q34" s="26">
        <f t="shared" si="24"/>
        <v>1.1764705882352941E-2</v>
      </c>
      <c r="R34" s="26">
        <f t="shared" si="24"/>
        <v>0.52173913043478259</v>
      </c>
      <c r="S34" s="26">
        <f t="shared" si="24"/>
        <v>-0.10891089108910891</v>
      </c>
      <c r="T34" s="26">
        <f t="shared" si="24"/>
        <v>7.8947368421052627E-2</v>
      </c>
      <c r="U34" s="26">
        <f t="shared" si="24"/>
        <v>1.1627906976744186E-2</v>
      </c>
      <c r="V34" s="26">
        <f t="shared" si="24"/>
        <v>-0.1</v>
      </c>
      <c r="W34" s="26">
        <f t="shared" si="24"/>
        <v>-0.1111111111111111</v>
      </c>
      <c r="X34" s="26">
        <f t="shared" si="24"/>
        <v>-3.6585365853658534E-2</v>
      </c>
      <c r="Y34" s="26">
        <f t="shared" si="24"/>
        <v>-0.25287356321839083</v>
      </c>
      <c r="Z34" s="26">
        <f t="shared" si="24"/>
        <v>-0.30158730158730157</v>
      </c>
      <c r="AA34" s="26">
        <f t="shared" si="24"/>
        <v>-0.13750000000000001</v>
      </c>
      <c r="AB34" s="26">
        <f t="shared" si="24"/>
        <v>-0.13924050632911392</v>
      </c>
      <c r="AC34" s="26">
        <f t="shared" si="24"/>
        <v>-4.6153846153846156E-2</v>
      </c>
      <c r="AD34" s="26">
        <f t="shared" si="24"/>
        <v>0.18181818181818182</v>
      </c>
      <c r="AE34" s="26">
        <f t="shared" si="24"/>
        <v>0.36231884057971014</v>
      </c>
      <c r="AF34" s="26">
        <f t="shared" si="24"/>
        <v>-7.3529411764705885E-2</v>
      </c>
      <c r="AG34" s="26">
        <f t="shared" si="24"/>
        <v>-1.6129032258064516E-2</v>
      </c>
      <c r="AH34" s="26">
        <f t="shared" si="24"/>
        <v>-1.9230769230769232E-2</v>
      </c>
      <c r="AI34" s="26">
        <f t="shared" si="24"/>
        <v>-0.25531914893617019</v>
      </c>
      <c r="AJ34" s="26">
        <f t="shared" si="24"/>
        <v>-6.3492063492063489E-2</v>
      </c>
      <c r="AK34" s="26">
        <f t="shared" si="24"/>
        <v>0.27868852459016391</v>
      </c>
      <c r="AL34" s="26">
        <f t="shared" si="24"/>
        <v>-0.15686274509803921</v>
      </c>
      <c r="AM34" s="26">
        <f t="shared" si="24"/>
        <v>-0.1</v>
      </c>
      <c r="AN34" s="26">
        <f t="shared" si="24"/>
        <v>-6.7796610169491525E-2</v>
      </c>
      <c r="AO34" s="26">
        <f t="shared" si="24"/>
        <v>-7.6923076923076927E-2</v>
      </c>
      <c r="AP34" s="26">
        <f t="shared" si="24"/>
        <v>-6.9767441860465115E-2</v>
      </c>
      <c r="AQ34" s="26">
        <f t="shared" si="24"/>
        <v>-6.3492063492063489E-2</v>
      </c>
      <c r="AR34" s="26">
        <f t="shared" si="24"/>
        <v>5.4545454545454543E-2</v>
      </c>
      <c r="AS34" s="26">
        <f t="shared" si="24"/>
        <v>-0.16666666666666666</v>
      </c>
      <c r="AT34" s="26">
        <f t="shared" si="24"/>
        <v>-0.2</v>
      </c>
      <c r="AU34" s="26">
        <f t="shared" si="24"/>
        <v>1.6949152542372881E-2</v>
      </c>
      <c r="AV34" s="26">
        <f t="shared" si="24"/>
        <v>0.41379310344827586</v>
      </c>
      <c r="AW34" s="26">
        <f t="shared" si="24"/>
        <v>-0.26666666666666666</v>
      </c>
      <c r="AX34" s="26">
        <f t="shared" si="24"/>
        <v>0.28125</v>
      </c>
      <c r="AY34" s="26">
        <f t="shared" si="24"/>
        <v>-0.2</v>
      </c>
      <c r="AZ34" s="26">
        <f t="shared" si="24"/>
        <v>-0.40243902439024393</v>
      </c>
      <c r="BA34" s="26">
        <f t="shared" si="24"/>
        <v>-0.13636363636363635</v>
      </c>
      <c r="BB34" s="26">
        <f t="shared" si="24"/>
        <v>0.31707317073170732</v>
      </c>
      <c r="BC34" s="26">
        <f t="shared" si="24"/>
        <v>0.14583333333333334</v>
      </c>
      <c r="BD34" s="26">
        <f t="shared" si="24"/>
        <v>-2.0408163265306121E-2</v>
      </c>
      <c r="BE34" s="26">
        <f t="shared" si="24"/>
        <v>7.8947368421052627E-2</v>
      </c>
      <c r="BF34" s="26">
        <f t="shared" si="24"/>
        <v>-0.35185185185185186</v>
      </c>
      <c r="BG34" s="26">
        <f t="shared" si="24"/>
        <v>-3.6363636363636362E-2</v>
      </c>
      <c r="BH34" s="26">
        <f t="shared" si="24"/>
        <v>-0.20833333333333334</v>
      </c>
      <c r="BI34" s="26">
        <f t="shared" si="24"/>
        <v>-0.1951219512195122</v>
      </c>
      <c r="BJ34" s="26">
        <f t="shared" si="24"/>
        <v>0.2857142857142857</v>
      </c>
      <c r="BK34" s="26">
        <f t="shared" si="24"/>
        <v>-0.24528301886792453</v>
      </c>
      <c r="BL34" s="26">
        <f t="shared" si="24"/>
        <v>0.13157894736842105</v>
      </c>
      <c r="BM34" s="26">
        <f t="shared" si="24"/>
        <v>3.0303030303030304E-2</v>
      </c>
      <c r="BN34" s="26">
        <f t="shared" si="24"/>
        <v>-6.6666666666666666E-2</v>
      </c>
      <c r="BO34" s="26">
        <f t="shared" si="24"/>
        <v>0.2</v>
      </c>
      <c r="BP34" s="26">
        <f t="shared" ref="BP34:BT34" si="25">IF(BP13&gt;0,(BT13-BP13)/BP13,"-")</f>
        <v>-0.2558139534883721</v>
      </c>
      <c r="BQ34" s="26">
        <f t="shared" si="25"/>
        <v>-2.9411764705882353E-2</v>
      </c>
      <c r="BR34" s="26">
        <f t="shared" si="25"/>
        <v>-0.5</v>
      </c>
      <c r="BS34" s="26">
        <f t="shared" si="25"/>
        <v>-0.47916666666666669</v>
      </c>
      <c r="BT34" s="26">
        <f t="shared" si="25"/>
        <v>0.125</v>
      </c>
    </row>
    <row r="35" spans="3:72" ht="17.149999999999999" customHeight="1" thickBot="1" x14ac:dyDescent="0.35">
      <c r="C35" s="36" t="s">
        <v>120</v>
      </c>
      <c r="D35" s="26">
        <f t="shared" ref="D35:BO35" si="26">IF(D14&gt;0,(H14-D14)/D14,"-")</f>
        <v>-0.17460317460317459</v>
      </c>
      <c r="E35" s="26">
        <f t="shared" si="26"/>
        <v>-0.29770992366412213</v>
      </c>
      <c r="F35" s="26">
        <f t="shared" si="26"/>
        <v>-0.26506024096385544</v>
      </c>
      <c r="G35" s="26">
        <f t="shared" si="26"/>
        <v>1.0752688172043012E-2</v>
      </c>
      <c r="H35" s="26">
        <f t="shared" si="26"/>
        <v>-0.29807692307692307</v>
      </c>
      <c r="I35" s="26">
        <f t="shared" si="26"/>
        <v>-9.7826086956521743E-2</v>
      </c>
      <c r="J35" s="26">
        <f t="shared" si="26"/>
        <v>-1.6393442622950821E-2</v>
      </c>
      <c r="K35" s="26">
        <f t="shared" si="26"/>
        <v>-0.20212765957446807</v>
      </c>
      <c r="L35" s="26">
        <f t="shared" si="26"/>
        <v>6.8493150684931503E-2</v>
      </c>
      <c r="M35" s="26">
        <f t="shared" si="26"/>
        <v>2.4096385542168676E-2</v>
      </c>
      <c r="N35" s="26">
        <f t="shared" si="26"/>
        <v>-0.33333333333333331</v>
      </c>
      <c r="O35" s="26">
        <f t="shared" si="26"/>
        <v>0.18666666666666668</v>
      </c>
      <c r="P35" s="26">
        <f t="shared" si="26"/>
        <v>2.564102564102564E-2</v>
      </c>
      <c r="Q35" s="26">
        <f t="shared" si="26"/>
        <v>-2.3529411764705882E-2</v>
      </c>
      <c r="R35" s="26">
        <f t="shared" si="26"/>
        <v>-0.25</v>
      </c>
      <c r="S35" s="26">
        <f t="shared" si="26"/>
        <v>-0.2247191011235955</v>
      </c>
      <c r="T35" s="26">
        <f t="shared" si="26"/>
        <v>-0.16250000000000001</v>
      </c>
      <c r="U35" s="26">
        <f t="shared" si="26"/>
        <v>-0.28915662650602408</v>
      </c>
      <c r="V35" s="26">
        <f t="shared" si="26"/>
        <v>0.7</v>
      </c>
      <c r="W35" s="26">
        <f t="shared" si="26"/>
        <v>0.42028985507246375</v>
      </c>
      <c r="X35" s="26">
        <f t="shared" si="26"/>
        <v>-1.4925373134328358E-2</v>
      </c>
      <c r="Y35" s="26">
        <f t="shared" si="26"/>
        <v>0.40677966101694918</v>
      </c>
      <c r="Z35" s="26">
        <f t="shared" si="26"/>
        <v>1.9607843137254902E-2</v>
      </c>
      <c r="AA35" s="26">
        <f t="shared" si="26"/>
        <v>-0.30612244897959184</v>
      </c>
      <c r="AB35" s="26">
        <f t="shared" si="26"/>
        <v>1.5151515151515152E-2</v>
      </c>
      <c r="AC35" s="26">
        <f t="shared" si="26"/>
        <v>-0.42168674698795183</v>
      </c>
      <c r="AD35" s="26">
        <f t="shared" si="26"/>
        <v>7.6923076923076927E-2</v>
      </c>
      <c r="AE35" s="26">
        <f t="shared" si="26"/>
        <v>-8.8235294117647065E-2</v>
      </c>
      <c r="AF35" s="26">
        <f t="shared" si="26"/>
        <v>-1.4925373134328358E-2</v>
      </c>
      <c r="AG35" s="26">
        <f t="shared" si="26"/>
        <v>0.125</v>
      </c>
      <c r="AH35" s="26">
        <f t="shared" si="26"/>
        <v>-0.375</v>
      </c>
      <c r="AI35" s="26">
        <f t="shared" si="26"/>
        <v>-0.12903225806451613</v>
      </c>
      <c r="AJ35" s="26">
        <f t="shared" si="26"/>
        <v>-0.34848484848484851</v>
      </c>
      <c r="AK35" s="26">
        <f t="shared" si="26"/>
        <v>9.2592592592592587E-2</v>
      </c>
      <c r="AL35" s="26">
        <f t="shared" si="26"/>
        <v>0.51428571428571423</v>
      </c>
      <c r="AM35" s="26">
        <f t="shared" si="26"/>
        <v>0.16666666666666666</v>
      </c>
      <c r="AN35" s="26">
        <f t="shared" si="26"/>
        <v>0.67441860465116277</v>
      </c>
      <c r="AO35" s="26">
        <f t="shared" si="26"/>
        <v>6.7796610169491525E-2</v>
      </c>
      <c r="AP35" s="26">
        <f t="shared" si="26"/>
        <v>0</v>
      </c>
      <c r="AQ35" s="26">
        <f t="shared" si="26"/>
        <v>-0.14285714285714285</v>
      </c>
      <c r="AR35" s="26">
        <f t="shared" si="26"/>
        <v>0</v>
      </c>
      <c r="AS35" s="26">
        <f t="shared" si="26"/>
        <v>-0.12698412698412698</v>
      </c>
      <c r="AT35" s="26">
        <f t="shared" si="26"/>
        <v>0</v>
      </c>
      <c r="AU35" s="26">
        <f t="shared" si="26"/>
        <v>-3.7037037037037035E-2</v>
      </c>
      <c r="AV35" s="26">
        <f t="shared" si="26"/>
        <v>-0.31944444444444442</v>
      </c>
      <c r="AW35" s="26">
        <f t="shared" si="26"/>
        <v>1.8181818181818181E-2</v>
      </c>
      <c r="AX35" s="26">
        <f t="shared" si="26"/>
        <v>-0.18867924528301888</v>
      </c>
      <c r="AY35" s="26">
        <f t="shared" si="26"/>
        <v>-5.7692307692307696E-2</v>
      </c>
      <c r="AZ35" s="26">
        <f t="shared" si="26"/>
        <v>0</v>
      </c>
      <c r="BA35" s="26">
        <f t="shared" si="26"/>
        <v>-0.35714285714285715</v>
      </c>
      <c r="BB35" s="26">
        <f t="shared" si="26"/>
        <v>-0.27906976744186046</v>
      </c>
      <c r="BC35" s="26">
        <f t="shared" si="26"/>
        <v>-0.10204081632653061</v>
      </c>
      <c r="BD35" s="26">
        <f t="shared" si="26"/>
        <v>-2.0408163265306121E-2</v>
      </c>
      <c r="BE35" s="26">
        <f t="shared" si="26"/>
        <v>0.1111111111111111</v>
      </c>
      <c r="BF35" s="26">
        <f t="shared" si="26"/>
        <v>0.41935483870967744</v>
      </c>
      <c r="BG35" s="26">
        <f t="shared" si="26"/>
        <v>4.5454545454545456E-2</v>
      </c>
      <c r="BH35" s="26">
        <f t="shared" si="26"/>
        <v>0.14583333333333334</v>
      </c>
      <c r="BI35" s="26">
        <f t="shared" si="26"/>
        <v>0.25</v>
      </c>
      <c r="BJ35" s="26">
        <f t="shared" si="26"/>
        <v>-0.25</v>
      </c>
      <c r="BK35" s="26">
        <f t="shared" si="26"/>
        <v>-0.21739130434782608</v>
      </c>
      <c r="BL35" s="26">
        <f t="shared" si="26"/>
        <v>-0.38181818181818183</v>
      </c>
      <c r="BM35" s="26">
        <f t="shared" si="26"/>
        <v>-0.26</v>
      </c>
      <c r="BN35" s="26">
        <f t="shared" si="26"/>
        <v>-9.0909090909090912E-2</v>
      </c>
      <c r="BO35" s="26">
        <f t="shared" si="26"/>
        <v>8.3333333333333329E-2</v>
      </c>
      <c r="BP35" s="26">
        <f t="shared" ref="BP35:BT35" si="27">IF(BP14&gt;0,(BT14-BP14)/BP14,"-")</f>
        <v>0.17647058823529413</v>
      </c>
      <c r="BQ35" s="26">
        <f t="shared" si="27"/>
        <v>-8.1081081081081086E-2</v>
      </c>
      <c r="BR35" s="26">
        <f t="shared" si="27"/>
        <v>-0.1</v>
      </c>
      <c r="BS35" s="26">
        <f t="shared" si="27"/>
        <v>-0.15384615384615385</v>
      </c>
      <c r="BT35" s="26">
        <f t="shared" si="27"/>
        <v>-0.25</v>
      </c>
    </row>
    <row r="36" spans="3:72" ht="17.149999999999999" customHeight="1" thickBot="1" x14ac:dyDescent="0.35">
      <c r="C36" s="36" t="s">
        <v>121</v>
      </c>
      <c r="D36" s="26">
        <f t="shared" ref="D36:BO36" si="28">IF(D15&gt;0,(H15-D15)/D15,"-")</f>
        <v>-0.24</v>
      </c>
      <c r="E36" s="26">
        <f t="shared" si="28"/>
        <v>0</v>
      </c>
      <c r="F36" s="26">
        <f t="shared" si="28"/>
        <v>-0.25</v>
      </c>
      <c r="G36" s="26">
        <f t="shared" si="28"/>
        <v>-0.36585365853658536</v>
      </c>
      <c r="H36" s="26">
        <f t="shared" si="28"/>
        <v>5.2631578947368418E-2</v>
      </c>
      <c r="I36" s="26">
        <f t="shared" si="28"/>
        <v>0.26923076923076922</v>
      </c>
      <c r="J36" s="26">
        <f t="shared" si="28"/>
        <v>-0.42857142857142855</v>
      </c>
      <c r="K36" s="26">
        <f t="shared" si="28"/>
        <v>0.19230769230769232</v>
      </c>
      <c r="L36" s="26">
        <f t="shared" si="28"/>
        <v>0.4</v>
      </c>
      <c r="M36" s="26">
        <f t="shared" si="28"/>
        <v>-0.24242424242424243</v>
      </c>
      <c r="N36" s="26">
        <f t="shared" si="28"/>
        <v>8.3333333333333329E-2</v>
      </c>
      <c r="O36" s="26">
        <f t="shared" si="28"/>
        <v>-0.25806451612903225</v>
      </c>
      <c r="P36" s="26">
        <f t="shared" si="28"/>
        <v>-0.14285714285714285</v>
      </c>
      <c r="Q36" s="26">
        <f t="shared" si="28"/>
        <v>-0.24</v>
      </c>
      <c r="R36" s="26">
        <f t="shared" si="28"/>
        <v>0</v>
      </c>
      <c r="S36" s="26">
        <f t="shared" si="28"/>
        <v>-0.2608695652173913</v>
      </c>
      <c r="T36" s="26">
        <f t="shared" si="28"/>
        <v>8.3333333333333329E-2</v>
      </c>
      <c r="U36" s="26">
        <f t="shared" si="28"/>
        <v>5.2631578947368418E-2</v>
      </c>
      <c r="V36" s="26">
        <f t="shared" si="28"/>
        <v>0.23076923076923078</v>
      </c>
      <c r="W36" s="26">
        <f t="shared" si="28"/>
        <v>0.52941176470588236</v>
      </c>
      <c r="X36" s="26">
        <f t="shared" si="28"/>
        <v>-0.5</v>
      </c>
      <c r="Y36" s="26">
        <f t="shared" si="28"/>
        <v>0.1</v>
      </c>
      <c r="Z36" s="26">
        <f t="shared" si="28"/>
        <v>0.25</v>
      </c>
      <c r="AA36" s="26">
        <f t="shared" si="28"/>
        <v>-0.34615384615384615</v>
      </c>
      <c r="AB36" s="26">
        <f t="shared" si="28"/>
        <v>0.46153846153846156</v>
      </c>
      <c r="AC36" s="26">
        <f t="shared" si="28"/>
        <v>-0.36363636363636365</v>
      </c>
      <c r="AD36" s="26">
        <f t="shared" si="28"/>
        <v>-0.4</v>
      </c>
      <c r="AE36" s="26">
        <f t="shared" si="28"/>
        <v>5.8823529411764705E-2</v>
      </c>
      <c r="AF36" s="26">
        <f t="shared" si="28"/>
        <v>-0.15789473684210525</v>
      </c>
      <c r="AG36" s="26">
        <f t="shared" si="28"/>
        <v>0.6428571428571429</v>
      </c>
      <c r="AH36" s="26">
        <f t="shared" si="28"/>
        <v>-0.25</v>
      </c>
      <c r="AI36" s="26">
        <f t="shared" si="28"/>
        <v>5.5555555555555552E-2</v>
      </c>
      <c r="AJ36" s="26">
        <f t="shared" si="28"/>
        <v>0.25</v>
      </c>
      <c r="AK36" s="26">
        <f t="shared" si="28"/>
        <v>-0.39130434782608697</v>
      </c>
      <c r="AL36" s="26">
        <f t="shared" si="28"/>
        <v>-0.22222222222222221</v>
      </c>
      <c r="AM36" s="26">
        <f t="shared" si="28"/>
        <v>5.2631578947368418E-2</v>
      </c>
      <c r="AN36" s="26">
        <f t="shared" si="28"/>
        <v>-0.35</v>
      </c>
      <c r="AO36" s="26">
        <f t="shared" si="28"/>
        <v>0.35714285714285715</v>
      </c>
      <c r="AP36" s="26">
        <f t="shared" si="28"/>
        <v>0.42857142857142855</v>
      </c>
      <c r="AQ36" s="26">
        <f t="shared" si="28"/>
        <v>-0.1</v>
      </c>
      <c r="AR36" s="26">
        <f t="shared" si="28"/>
        <v>0.23076923076923078</v>
      </c>
      <c r="AS36" s="26">
        <f t="shared" si="28"/>
        <v>-0.21052631578947367</v>
      </c>
      <c r="AT36" s="26">
        <f t="shared" si="28"/>
        <v>0</v>
      </c>
      <c r="AU36" s="26">
        <f t="shared" si="28"/>
        <v>0.1111111111111111</v>
      </c>
      <c r="AV36" s="26">
        <f t="shared" si="28"/>
        <v>-0.25</v>
      </c>
      <c r="AW36" s="26">
        <f t="shared" si="28"/>
        <v>-0.33333333333333331</v>
      </c>
      <c r="AX36" s="26">
        <f t="shared" si="28"/>
        <v>-0.1</v>
      </c>
      <c r="AY36" s="26">
        <f t="shared" si="28"/>
        <v>0</v>
      </c>
      <c r="AZ36" s="26">
        <f t="shared" si="28"/>
        <v>0.66666666666666663</v>
      </c>
      <c r="BA36" s="26">
        <f t="shared" si="28"/>
        <v>-0.3</v>
      </c>
      <c r="BB36" s="26">
        <f t="shared" si="28"/>
        <v>0</v>
      </c>
      <c r="BC36" s="26">
        <f t="shared" si="28"/>
        <v>-0.75</v>
      </c>
      <c r="BD36" s="26">
        <f t="shared" si="28"/>
        <v>-0.75</v>
      </c>
      <c r="BE36" s="26">
        <f t="shared" si="28"/>
        <v>-0.5714285714285714</v>
      </c>
      <c r="BF36" s="26">
        <f t="shared" si="28"/>
        <v>-0.55555555555555558</v>
      </c>
      <c r="BG36" s="26">
        <f t="shared" si="28"/>
        <v>-0.2</v>
      </c>
      <c r="BH36" s="26">
        <f t="shared" si="28"/>
        <v>-0.4</v>
      </c>
      <c r="BI36" s="26">
        <f t="shared" si="28"/>
        <v>3</v>
      </c>
      <c r="BJ36" s="26">
        <f t="shared" si="28"/>
        <v>0.75</v>
      </c>
      <c r="BK36" s="26">
        <f t="shared" si="28"/>
        <v>0.25</v>
      </c>
      <c r="BL36" s="26">
        <f t="shared" si="28"/>
        <v>2</v>
      </c>
      <c r="BM36" s="26">
        <f t="shared" si="28"/>
        <v>-0.41666666666666669</v>
      </c>
      <c r="BN36" s="26">
        <f t="shared" si="28"/>
        <v>-0.14285714285714285</v>
      </c>
      <c r="BO36" s="26">
        <f t="shared" si="28"/>
        <v>-0.2</v>
      </c>
      <c r="BP36" s="26">
        <f t="shared" ref="BP36:BT36" si="29">IF(BP15&gt;0,(BT15-BP15)/BP15,"-")</f>
        <v>-0.33333333333333331</v>
      </c>
      <c r="BQ36" s="26">
        <f t="shared" si="29"/>
        <v>2.7142857142857144</v>
      </c>
      <c r="BR36" s="26">
        <f t="shared" si="29"/>
        <v>0.66666666666666663</v>
      </c>
      <c r="BS36" s="26">
        <f t="shared" si="29"/>
        <v>0.5</v>
      </c>
      <c r="BT36" s="26">
        <f t="shared" si="29"/>
        <v>-0.16666666666666666</v>
      </c>
    </row>
    <row r="37" spans="3:72" ht="17.149999999999999" customHeight="1" thickBot="1" x14ac:dyDescent="0.35">
      <c r="C37" s="36" t="s">
        <v>122</v>
      </c>
      <c r="D37" s="26">
        <f t="shared" ref="D37:BO37" si="30">IF(D16&gt;0,(H16-D16)/D16,"-")</f>
        <v>-0.38461538461538464</v>
      </c>
      <c r="E37" s="26">
        <f t="shared" si="30"/>
        <v>-0.20253164556962025</v>
      </c>
      <c r="F37" s="26">
        <f t="shared" si="30"/>
        <v>-7.8431372549019607E-2</v>
      </c>
      <c r="G37" s="26">
        <f t="shared" si="30"/>
        <v>0.17741935483870969</v>
      </c>
      <c r="H37" s="26">
        <f t="shared" si="30"/>
        <v>0.27500000000000002</v>
      </c>
      <c r="I37" s="26">
        <f t="shared" si="30"/>
        <v>-0.20634920634920634</v>
      </c>
      <c r="J37" s="26">
        <f t="shared" si="30"/>
        <v>-0.23404255319148937</v>
      </c>
      <c r="K37" s="26">
        <f t="shared" si="30"/>
        <v>-0.39726027397260272</v>
      </c>
      <c r="L37" s="26">
        <f t="shared" si="30"/>
        <v>-0.23529411764705882</v>
      </c>
      <c r="M37" s="26">
        <f t="shared" si="30"/>
        <v>-0.14000000000000001</v>
      </c>
      <c r="N37" s="26">
        <f t="shared" si="30"/>
        <v>-0.3888888888888889</v>
      </c>
      <c r="O37" s="26">
        <f t="shared" si="30"/>
        <v>-0.13636363636363635</v>
      </c>
      <c r="P37" s="26">
        <f t="shared" si="30"/>
        <v>-2.564102564102564E-2</v>
      </c>
      <c r="Q37" s="26">
        <f t="shared" si="30"/>
        <v>-0.27906976744186046</v>
      </c>
      <c r="R37" s="26">
        <f t="shared" si="30"/>
        <v>0.45454545454545453</v>
      </c>
      <c r="S37" s="26">
        <f t="shared" si="30"/>
        <v>7.8947368421052627E-2</v>
      </c>
      <c r="T37" s="26">
        <f t="shared" si="30"/>
        <v>0.15789473684210525</v>
      </c>
      <c r="U37" s="26">
        <f t="shared" si="30"/>
        <v>0.41935483870967744</v>
      </c>
      <c r="V37" s="26">
        <f t="shared" si="30"/>
        <v>-0.4375</v>
      </c>
      <c r="W37" s="26">
        <f t="shared" si="30"/>
        <v>-0.17073170731707318</v>
      </c>
      <c r="X37" s="26">
        <f t="shared" si="30"/>
        <v>6.8181818181818177E-2</v>
      </c>
      <c r="Y37" s="26">
        <f t="shared" si="30"/>
        <v>-0.40909090909090912</v>
      </c>
      <c r="Z37" s="26">
        <f t="shared" si="30"/>
        <v>0.77777777777777779</v>
      </c>
      <c r="AA37" s="26">
        <f t="shared" si="30"/>
        <v>8.8235294117647065E-2</v>
      </c>
      <c r="AB37" s="26">
        <f t="shared" si="30"/>
        <v>-0.42553191489361702</v>
      </c>
      <c r="AC37" s="26">
        <f t="shared" si="30"/>
        <v>-3.8461538461538464E-2</v>
      </c>
      <c r="AD37" s="26">
        <f t="shared" si="30"/>
        <v>-0.34375</v>
      </c>
      <c r="AE37" s="26">
        <f t="shared" si="30"/>
        <v>-0.1891891891891892</v>
      </c>
      <c r="AF37" s="26">
        <f t="shared" si="30"/>
        <v>0.40740740740740738</v>
      </c>
      <c r="AG37" s="26">
        <f t="shared" si="30"/>
        <v>0.04</v>
      </c>
      <c r="AH37" s="26">
        <f t="shared" si="30"/>
        <v>-0.19047619047619047</v>
      </c>
      <c r="AI37" s="26">
        <f t="shared" si="30"/>
        <v>-0.23333333333333334</v>
      </c>
      <c r="AJ37" s="26">
        <f t="shared" si="30"/>
        <v>-0.31578947368421051</v>
      </c>
      <c r="AK37" s="26">
        <f t="shared" si="30"/>
        <v>0.19230769230769232</v>
      </c>
      <c r="AL37" s="26">
        <f t="shared" si="30"/>
        <v>0</v>
      </c>
      <c r="AM37" s="26">
        <f t="shared" si="30"/>
        <v>0.73913043478260865</v>
      </c>
      <c r="AN37" s="26">
        <f t="shared" si="30"/>
        <v>-0.30769230769230771</v>
      </c>
      <c r="AO37" s="26">
        <f t="shared" si="30"/>
        <v>-0.54838709677419351</v>
      </c>
      <c r="AP37" s="26">
        <f t="shared" si="30"/>
        <v>0.29411764705882354</v>
      </c>
      <c r="AQ37" s="26">
        <f t="shared" si="30"/>
        <v>-0.32500000000000001</v>
      </c>
      <c r="AR37" s="26">
        <f t="shared" si="30"/>
        <v>-0.5</v>
      </c>
      <c r="AS37" s="26">
        <f t="shared" si="30"/>
        <v>0.6428571428571429</v>
      </c>
      <c r="AT37" s="26">
        <f t="shared" si="30"/>
        <v>-0.36363636363636365</v>
      </c>
      <c r="AU37" s="26">
        <f t="shared" si="30"/>
        <v>-0.25925925925925924</v>
      </c>
      <c r="AV37" s="26">
        <f t="shared" si="30"/>
        <v>1.1111111111111112</v>
      </c>
      <c r="AW37" s="26">
        <f t="shared" si="30"/>
        <v>-0.30434782608695654</v>
      </c>
      <c r="AX37" s="26">
        <f t="shared" si="30"/>
        <v>-0.21428571428571427</v>
      </c>
      <c r="AY37" s="26">
        <f t="shared" si="30"/>
        <v>-0.1</v>
      </c>
      <c r="AZ37" s="26">
        <f t="shared" si="30"/>
        <v>-0.36842105263157893</v>
      </c>
      <c r="BA37" s="26">
        <f t="shared" si="30"/>
        <v>-0.1875</v>
      </c>
      <c r="BB37" s="26">
        <f t="shared" si="30"/>
        <v>0.36363636363636365</v>
      </c>
      <c r="BC37" s="26">
        <f t="shared" si="30"/>
        <v>-5.5555555555555552E-2</v>
      </c>
      <c r="BD37" s="26">
        <f t="shared" si="30"/>
        <v>-0.16666666666666666</v>
      </c>
      <c r="BE37" s="26">
        <f t="shared" si="30"/>
        <v>-7.6923076923076927E-2</v>
      </c>
      <c r="BF37" s="26">
        <f t="shared" si="30"/>
        <v>-0.46666666666666667</v>
      </c>
      <c r="BG37" s="26">
        <f t="shared" si="30"/>
        <v>-0.70588235294117652</v>
      </c>
      <c r="BH37" s="26">
        <f t="shared" si="30"/>
        <v>1</v>
      </c>
      <c r="BI37" s="26">
        <f t="shared" si="30"/>
        <v>8.3333333333333329E-2</v>
      </c>
      <c r="BJ37" s="26">
        <f t="shared" si="30"/>
        <v>0</v>
      </c>
      <c r="BK37" s="26">
        <f t="shared" si="30"/>
        <v>2.6</v>
      </c>
      <c r="BL37" s="26">
        <f t="shared" si="30"/>
        <v>-0.5</v>
      </c>
      <c r="BM37" s="26">
        <f t="shared" si="30"/>
        <v>-0.38461538461538464</v>
      </c>
      <c r="BN37" s="26">
        <f t="shared" si="30"/>
        <v>-0.375</v>
      </c>
      <c r="BO37" s="26">
        <f t="shared" si="30"/>
        <v>-0.5</v>
      </c>
      <c r="BP37" s="26">
        <f t="shared" ref="BP37:BT37" si="31">IF(BP16&gt;0,(BT16-BP16)/BP16,"-")</f>
        <v>0.4</v>
      </c>
      <c r="BQ37" s="26">
        <f t="shared" si="31"/>
        <v>0.625</v>
      </c>
      <c r="BR37" s="26">
        <f t="shared" si="31"/>
        <v>0.4</v>
      </c>
      <c r="BS37" s="26">
        <f t="shared" si="31"/>
        <v>0</v>
      </c>
      <c r="BT37" s="26">
        <f t="shared" si="31"/>
        <v>-7.1428571428571425E-2</v>
      </c>
    </row>
    <row r="38" spans="3:72" ht="17.149999999999999" customHeight="1" thickBot="1" x14ac:dyDescent="0.35">
      <c r="C38" s="36" t="s">
        <v>123</v>
      </c>
      <c r="D38" s="26">
        <f t="shared" ref="D38:BO38" si="32">IF(D17&gt;0,(H17-D17)/D17,"-")</f>
        <v>-0.2119205298013245</v>
      </c>
      <c r="E38" s="26">
        <f t="shared" si="32"/>
        <v>-0.25384615384615383</v>
      </c>
      <c r="F38" s="26">
        <f t="shared" si="32"/>
        <v>-0.1951219512195122</v>
      </c>
      <c r="G38" s="26">
        <f t="shared" si="32"/>
        <v>0.12121212121212122</v>
      </c>
      <c r="H38" s="26">
        <f t="shared" si="32"/>
        <v>-0.26890756302521007</v>
      </c>
      <c r="I38" s="26">
        <f t="shared" si="32"/>
        <v>0</v>
      </c>
      <c r="J38" s="26">
        <f t="shared" si="32"/>
        <v>-0.19696969696969696</v>
      </c>
      <c r="K38" s="26">
        <f t="shared" si="32"/>
        <v>-0.38738738738738737</v>
      </c>
      <c r="L38" s="26">
        <f t="shared" si="32"/>
        <v>-3.4482758620689655E-2</v>
      </c>
      <c r="M38" s="26">
        <f t="shared" si="32"/>
        <v>-7.2164948453608241E-2</v>
      </c>
      <c r="N38" s="26">
        <f t="shared" si="32"/>
        <v>7.5471698113207544E-2</v>
      </c>
      <c r="O38" s="26">
        <f t="shared" si="32"/>
        <v>0.20588235294117646</v>
      </c>
      <c r="P38" s="26">
        <f t="shared" si="32"/>
        <v>-7.1428571428571425E-2</v>
      </c>
      <c r="Q38" s="26">
        <f t="shared" si="32"/>
        <v>-0.12222222222222222</v>
      </c>
      <c r="R38" s="26">
        <f t="shared" si="32"/>
        <v>-3.5087719298245612E-2</v>
      </c>
      <c r="S38" s="26">
        <f t="shared" si="32"/>
        <v>-0.10975609756097561</v>
      </c>
      <c r="T38" s="26">
        <f t="shared" si="32"/>
        <v>1.282051282051282E-2</v>
      </c>
      <c r="U38" s="26">
        <f t="shared" si="32"/>
        <v>-0.20253164556962025</v>
      </c>
      <c r="V38" s="26">
        <f t="shared" si="32"/>
        <v>-0.23636363636363636</v>
      </c>
      <c r="W38" s="26">
        <f t="shared" si="32"/>
        <v>-9.5890410958904104E-2</v>
      </c>
      <c r="X38" s="26">
        <f t="shared" si="32"/>
        <v>-0.21518987341772153</v>
      </c>
      <c r="Y38" s="26">
        <f t="shared" si="32"/>
        <v>-0.19047619047619047</v>
      </c>
      <c r="Z38" s="26">
        <f t="shared" si="32"/>
        <v>0.52380952380952384</v>
      </c>
      <c r="AA38" s="26">
        <f t="shared" si="32"/>
        <v>9.0909090909090912E-2</v>
      </c>
      <c r="AB38" s="26">
        <f t="shared" si="32"/>
        <v>-9.6774193548387094E-2</v>
      </c>
      <c r="AC38" s="26">
        <f t="shared" si="32"/>
        <v>0.29411764705882354</v>
      </c>
      <c r="AD38" s="26">
        <f t="shared" si="32"/>
        <v>-0.171875</v>
      </c>
      <c r="AE38" s="26">
        <f t="shared" si="32"/>
        <v>4.1666666666666664E-2</v>
      </c>
      <c r="AF38" s="26">
        <f t="shared" si="32"/>
        <v>-0.16071428571428573</v>
      </c>
      <c r="AG38" s="26">
        <f t="shared" si="32"/>
        <v>-0.18181818181818182</v>
      </c>
      <c r="AH38" s="26">
        <f t="shared" si="32"/>
        <v>-0.24528301886792453</v>
      </c>
      <c r="AI38" s="26">
        <f t="shared" si="32"/>
        <v>-0.4</v>
      </c>
      <c r="AJ38" s="26">
        <f t="shared" si="32"/>
        <v>0.27659574468085107</v>
      </c>
      <c r="AK38" s="26">
        <f t="shared" si="32"/>
        <v>0.14814814814814814</v>
      </c>
      <c r="AL38" s="26">
        <f t="shared" si="32"/>
        <v>0.1</v>
      </c>
      <c r="AM38" s="26">
        <f t="shared" si="32"/>
        <v>6.6666666666666666E-2</v>
      </c>
      <c r="AN38" s="26">
        <f t="shared" si="32"/>
        <v>-0.11666666666666667</v>
      </c>
      <c r="AO38" s="26">
        <f t="shared" si="32"/>
        <v>-0.27419354838709675</v>
      </c>
      <c r="AP38" s="26">
        <f t="shared" si="32"/>
        <v>-0.15909090909090909</v>
      </c>
      <c r="AQ38" s="26">
        <f t="shared" si="32"/>
        <v>0.16666666666666666</v>
      </c>
      <c r="AR38" s="26">
        <f t="shared" si="32"/>
        <v>-5.6603773584905662E-2</v>
      </c>
      <c r="AS38" s="26">
        <f t="shared" si="32"/>
        <v>0.1111111111111111</v>
      </c>
      <c r="AT38" s="26">
        <f t="shared" si="32"/>
        <v>-2.7027027027027029E-2</v>
      </c>
      <c r="AU38" s="26">
        <f t="shared" si="32"/>
        <v>-1.7857142857142856E-2</v>
      </c>
      <c r="AV38" s="26">
        <f t="shared" si="32"/>
        <v>-0.04</v>
      </c>
      <c r="AW38" s="26">
        <f t="shared" si="32"/>
        <v>-0.34</v>
      </c>
      <c r="AX38" s="26">
        <f t="shared" si="32"/>
        <v>5.5555555555555552E-2</v>
      </c>
      <c r="AY38" s="26">
        <f t="shared" si="32"/>
        <v>-0.47272727272727272</v>
      </c>
      <c r="AZ38" s="26">
        <f t="shared" si="32"/>
        <v>-0.27083333333333331</v>
      </c>
      <c r="BA38" s="26">
        <f t="shared" si="32"/>
        <v>-0.36363636363636365</v>
      </c>
      <c r="BB38" s="26">
        <f t="shared" si="32"/>
        <v>-0.23684210526315788</v>
      </c>
      <c r="BC38" s="26">
        <f t="shared" si="32"/>
        <v>0.37931034482758619</v>
      </c>
      <c r="BD38" s="26">
        <f t="shared" si="32"/>
        <v>-8.5714285714285715E-2</v>
      </c>
      <c r="BE38" s="26">
        <f t="shared" si="32"/>
        <v>1</v>
      </c>
      <c r="BF38" s="26">
        <f t="shared" si="32"/>
        <v>-0.10344827586206896</v>
      </c>
      <c r="BG38" s="26">
        <f t="shared" si="32"/>
        <v>7.4999999999999997E-2</v>
      </c>
      <c r="BH38" s="26">
        <f t="shared" si="32"/>
        <v>0.15625</v>
      </c>
      <c r="BI38" s="26">
        <f t="shared" si="32"/>
        <v>-0.33333333333333331</v>
      </c>
      <c r="BJ38" s="26">
        <f t="shared" si="32"/>
        <v>0.30769230769230771</v>
      </c>
      <c r="BK38" s="26">
        <f t="shared" si="32"/>
        <v>2.3255813953488372E-2</v>
      </c>
      <c r="BL38" s="26">
        <f t="shared" si="32"/>
        <v>-0.16216216216216217</v>
      </c>
      <c r="BM38" s="26">
        <f t="shared" si="32"/>
        <v>0.42857142857142855</v>
      </c>
      <c r="BN38" s="26">
        <f t="shared" si="32"/>
        <v>-0.35294117647058826</v>
      </c>
      <c r="BO38" s="26">
        <f t="shared" si="32"/>
        <v>-0.27272727272727271</v>
      </c>
      <c r="BP38" s="26">
        <f t="shared" ref="BP38:BT38" si="33">IF(BP17&gt;0,(BT17-BP17)/BP17,"-")</f>
        <v>-0.12903225806451613</v>
      </c>
      <c r="BQ38" s="26">
        <f t="shared" si="33"/>
        <v>0.15</v>
      </c>
      <c r="BR38" s="26">
        <f t="shared" si="33"/>
        <v>-9.0909090909090912E-2</v>
      </c>
      <c r="BS38" s="26">
        <f t="shared" si="33"/>
        <v>-0.34375</v>
      </c>
      <c r="BT38" s="26">
        <f t="shared" si="33"/>
        <v>7.407407407407407E-2</v>
      </c>
    </row>
    <row r="39" spans="3:72" ht="17.149999999999999" customHeight="1" thickBot="1" x14ac:dyDescent="0.35">
      <c r="C39" s="36" t="s">
        <v>124</v>
      </c>
      <c r="D39" s="26">
        <f t="shared" ref="D39:BO39" si="34">IF(D18&gt;0,(H18-D18)/D18,"-")</f>
        <v>-0.12</v>
      </c>
      <c r="E39" s="26">
        <f t="shared" si="34"/>
        <v>-0.08</v>
      </c>
      <c r="F39" s="26">
        <f t="shared" si="34"/>
        <v>-0.33333333333333331</v>
      </c>
      <c r="G39" s="26">
        <f t="shared" si="34"/>
        <v>0.9</v>
      </c>
      <c r="H39" s="26">
        <f t="shared" si="34"/>
        <v>0.40909090909090912</v>
      </c>
      <c r="I39" s="26">
        <f t="shared" si="34"/>
        <v>0.2608695652173913</v>
      </c>
      <c r="J39" s="26">
        <f t="shared" si="34"/>
        <v>0.3888888888888889</v>
      </c>
      <c r="K39" s="26">
        <f t="shared" si="34"/>
        <v>-0.49122807017543857</v>
      </c>
      <c r="L39" s="26">
        <f t="shared" si="34"/>
        <v>0.22580645161290322</v>
      </c>
      <c r="M39" s="26">
        <f t="shared" si="34"/>
        <v>-3.4482758620689655E-2</v>
      </c>
      <c r="N39" s="26">
        <f t="shared" si="34"/>
        <v>-0.36</v>
      </c>
      <c r="O39" s="26">
        <f t="shared" si="34"/>
        <v>6.8965517241379309E-2</v>
      </c>
      <c r="P39" s="26">
        <f t="shared" si="34"/>
        <v>-0.21052631578947367</v>
      </c>
      <c r="Q39" s="26">
        <f t="shared" si="34"/>
        <v>-0.2857142857142857</v>
      </c>
      <c r="R39" s="26">
        <f t="shared" si="34"/>
        <v>0.1875</v>
      </c>
      <c r="S39" s="26">
        <f t="shared" si="34"/>
        <v>6.4516129032258063E-2</v>
      </c>
      <c r="T39" s="26">
        <f t="shared" si="34"/>
        <v>-0.56666666666666665</v>
      </c>
      <c r="U39" s="26">
        <f t="shared" si="34"/>
        <v>0.1</v>
      </c>
      <c r="V39" s="26">
        <f t="shared" si="34"/>
        <v>-0.10526315789473684</v>
      </c>
      <c r="W39" s="26">
        <f t="shared" si="34"/>
        <v>-0.27272727272727271</v>
      </c>
      <c r="X39" s="26">
        <f t="shared" si="34"/>
        <v>-7.6923076923076927E-2</v>
      </c>
      <c r="Y39" s="26">
        <f t="shared" si="34"/>
        <v>-0.13636363636363635</v>
      </c>
      <c r="Z39" s="26">
        <f t="shared" si="34"/>
        <v>-5.8823529411764705E-2</v>
      </c>
      <c r="AA39" s="26">
        <f t="shared" si="34"/>
        <v>0.16666666666666666</v>
      </c>
      <c r="AB39" s="26">
        <f t="shared" si="34"/>
        <v>1.1666666666666667</v>
      </c>
      <c r="AC39" s="26">
        <f t="shared" si="34"/>
        <v>0.10526315789473684</v>
      </c>
      <c r="AD39" s="26">
        <f t="shared" si="34"/>
        <v>0.25</v>
      </c>
      <c r="AE39" s="26">
        <f t="shared" si="34"/>
        <v>-0.17857142857142858</v>
      </c>
      <c r="AF39" s="26">
        <f t="shared" si="34"/>
        <v>-0.23076923076923078</v>
      </c>
      <c r="AG39" s="26">
        <f t="shared" si="34"/>
        <v>4.7619047619047616E-2</v>
      </c>
      <c r="AH39" s="26">
        <f t="shared" si="34"/>
        <v>-0.2</v>
      </c>
      <c r="AI39" s="26">
        <f t="shared" si="34"/>
        <v>0.21739130434782608</v>
      </c>
      <c r="AJ39" s="26">
        <f t="shared" si="34"/>
        <v>-0.05</v>
      </c>
      <c r="AK39" s="26">
        <f t="shared" si="34"/>
        <v>0.13636363636363635</v>
      </c>
      <c r="AL39" s="26">
        <f t="shared" si="34"/>
        <v>-0.1875</v>
      </c>
      <c r="AM39" s="26">
        <f t="shared" si="34"/>
        <v>-0.32142857142857145</v>
      </c>
      <c r="AN39" s="26">
        <f t="shared" si="34"/>
        <v>-0.31578947368421051</v>
      </c>
      <c r="AO39" s="26">
        <f t="shared" si="34"/>
        <v>-0.4</v>
      </c>
      <c r="AP39" s="26">
        <f t="shared" si="34"/>
        <v>-0.38461538461538464</v>
      </c>
      <c r="AQ39" s="26">
        <f t="shared" si="34"/>
        <v>-0.57894736842105265</v>
      </c>
      <c r="AR39" s="26">
        <f t="shared" si="34"/>
        <v>-0.61538461538461542</v>
      </c>
      <c r="AS39" s="26">
        <f t="shared" si="34"/>
        <v>0.2</v>
      </c>
      <c r="AT39" s="26">
        <f t="shared" si="34"/>
        <v>0.25</v>
      </c>
      <c r="AU39" s="26">
        <f t="shared" si="34"/>
        <v>1.5</v>
      </c>
      <c r="AV39" s="26">
        <f t="shared" si="34"/>
        <v>2</v>
      </c>
      <c r="AW39" s="26">
        <f t="shared" si="34"/>
        <v>-0.22222222222222221</v>
      </c>
      <c r="AX39" s="26">
        <f t="shared" si="34"/>
        <v>0.1</v>
      </c>
      <c r="AY39" s="26">
        <f t="shared" si="34"/>
        <v>-0.05</v>
      </c>
      <c r="AZ39" s="26">
        <f t="shared" si="34"/>
        <v>-0.26666666666666666</v>
      </c>
      <c r="BA39" s="26">
        <f t="shared" si="34"/>
        <v>-0.35714285714285715</v>
      </c>
      <c r="BB39" s="26">
        <f t="shared" si="34"/>
        <v>-0.18181818181818182</v>
      </c>
      <c r="BC39" s="26">
        <f t="shared" si="34"/>
        <v>-0.52631578947368418</v>
      </c>
      <c r="BD39" s="26">
        <f t="shared" si="34"/>
        <v>0.27272727272727271</v>
      </c>
      <c r="BE39" s="26">
        <f t="shared" si="34"/>
        <v>0.66666666666666663</v>
      </c>
      <c r="BF39" s="26">
        <f t="shared" si="34"/>
        <v>0.44444444444444442</v>
      </c>
      <c r="BG39" s="26">
        <f t="shared" si="34"/>
        <v>0.66666666666666663</v>
      </c>
      <c r="BH39" s="26">
        <f t="shared" si="34"/>
        <v>-0.5714285714285714</v>
      </c>
      <c r="BI39" s="26">
        <f t="shared" si="34"/>
        <v>-0.33333333333333331</v>
      </c>
      <c r="BJ39" s="26">
        <f t="shared" si="34"/>
        <v>-0.61538461538461542</v>
      </c>
      <c r="BK39" s="26">
        <f t="shared" si="34"/>
        <v>0.2</v>
      </c>
      <c r="BL39" s="26">
        <f t="shared" si="34"/>
        <v>0.33333333333333331</v>
      </c>
      <c r="BM39" s="26">
        <f t="shared" si="34"/>
        <v>0.1</v>
      </c>
      <c r="BN39" s="26">
        <f t="shared" si="34"/>
        <v>0</v>
      </c>
      <c r="BO39" s="26">
        <f t="shared" si="34"/>
        <v>-0.27777777777777779</v>
      </c>
      <c r="BP39" s="26">
        <f t="shared" ref="BP39:BT39" si="35">IF(BP18&gt;0,(BT18-BP18)/BP18,"-")</f>
        <v>0.875</v>
      </c>
      <c r="BQ39" s="26">
        <f t="shared" si="35"/>
        <v>0.36363636363636365</v>
      </c>
      <c r="BR39" s="26">
        <f t="shared" si="35"/>
        <v>1</v>
      </c>
      <c r="BS39" s="26">
        <f t="shared" si="35"/>
        <v>-0.38461538461538464</v>
      </c>
      <c r="BT39" s="26">
        <f t="shared" si="35"/>
        <v>0.13333333333333333</v>
      </c>
    </row>
    <row r="40" spans="3:72" ht="17.149999999999999" customHeight="1" thickBot="1" x14ac:dyDescent="0.35">
      <c r="C40" s="36" t="s">
        <v>125</v>
      </c>
      <c r="D40" s="26">
        <f t="shared" ref="D40:BO40" si="36">IF(D19&gt;0,(H19-D19)/D19,"-")</f>
        <v>0</v>
      </c>
      <c r="E40" s="26">
        <f t="shared" si="36"/>
        <v>3</v>
      </c>
      <c r="F40" s="26">
        <f t="shared" si="36"/>
        <v>5</v>
      </c>
      <c r="G40" s="26">
        <f t="shared" si="36"/>
        <v>0.16666666666666666</v>
      </c>
      <c r="H40" s="26">
        <f t="shared" si="36"/>
        <v>0.14285714285714285</v>
      </c>
      <c r="I40" s="26">
        <f t="shared" si="36"/>
        <v>0.25</v>
      </c>
      <c r="J40" s="26">
        <f t="shared" si="36"/>
        <v>-0.5</v>
      </c>
      <c r="K40" s="26">
        <f t="shared" si="36"/>
        <v>-0.14285714285714285</v>
      </c>
      <c r="L40" s="26">
        <f t="shared" si="36"/>
        <v>-0.125</v>
      </c>
      <c r="M40" s="26">
        <f t="shared" si="36"/>
        <v>0</v>
      </c>
      <c r="N40" s="26">
        <f t="shared" si="36"/>
        <v>-0.33333333333333331</v>
      </c>
      <c r="O40" s="26">
        <f t="shared" si="36"/>
        <v>0</v>
      </c>
      <c r="P40" s="26">
        <f t="shared" si="36"/>
        <v>-0.2857142857142857</v>
      </c>
      <c r="Q40" s="26">
        <f t="shared" si="36"/>
        <v>0.2</v>
      </c>
      <c r="R40" s="26">
        <f t="shared" si="36"/>
        <v>0.5</v>
      </c>
      <c r="S40" s="26">
        <f t="shared" si="36"/>
        <v>0.66666666666666663</v>
      </c>
      <c r="T40" s="26">
        <f t="shared" si="36"/>
        <v>-0.6</v>
      </c>
      <c r="U40" s="26">
        <f t="shared" si="36"/>
        <v>0</v>
      </c>
      <c r="V40" s="26">
        <f t="shared" si="36"/>
        <v>-0.66666666666666663</v>
      </c>
      <c r="W40" s="26">
        <f t="shared" si="36"/>
        <v>-0.7</v>
      </c>
      <c r="X40" s="26">
        <f t="shared" si="36"/>
        <v>1.5</v>
      </c>
      <c r="Y40" s="26">
        <f t="shared" si="36"/>
        <v>-0.33333333333333331</v>
      </c>
      <c r="Z40" s="26">
        <f t="shared" si="36"/>
        <v>2</v>
      </c>
      <c r="AA40" s="26">
        <f t="shared" si="36"/>
        <v>1.6666666666666667</v>
      </c>
      <c r="AB40" s="26">
        <f t="shared" si="36"/>
        <v>0</v>
      </c>
      <c r="AC40" s="26">
        <f t="shared" si="36"/>
        <v>0.5</v>
      </c>
      <c r="AD40" s="26">
        <f t="shared" si="36"/>
        <v>0.33333333333333331</v>
      </c>
      <c r="AE40" s="26">
        <f t="shared" si="36"/>
        <v>-0.75</v>
      </c>
      <c r="AF40" s="26">
        <f t="shared" si="36"/>
        <v>-0.2</v>
      </c>
      <c r="AG40" s="26">
        <f t="shared" si="36"/>
        <v>0.83333333333333337</v>
      </c>
      <c r="AH40" s="26">
        <f t="shared" si="36"/>
        <v>-0.5</v>
      </c>
      <c r="AI40" s="26">
        <f t="shared" si="36"/>
        <v>1.5</v>
      </c>
      <c r="AJ40" s="26">
        <f t="shared" si="36"/>
        <v>0.25</v>
      </c>
      <c r="AK40" s="26">
        <f t="shared" si="36"/>
        <v>-0.45454545454545453</v>
      </c>
      <c r="AL40" s="26">
        <f t="shared" si="36"/>
        <v>-0.5</v>
      </c>
      <c r="AM40" s="26">
        <f t="shared" si="36"/>
        <v>0.8</v>
      </c>
      <c r="AN40" s="26">
        <f t="shared" si="36"/>
        <v>0.8</v>
      </c>
      <c r="AO40" s="26">
        <f t="shared" si="36"/>
        <v>0.33333333333333331</v>
      </c>
      <c r="AP40" s="26">
        <f t="shared" si="36"/>
        <v>-1</v>
      </c>
      <c r="AQ40" s="26">
        <f t="shared" si="36"/>
        <v>-0.44444444444444442</v>
      </c>
      <c r="AR40" s="26">
        <f t="shared" si="36"/>
        <v>-0.44444444444444442</v>
      </c>
      <c r="AS40" s="26">
        <f t="shared" si="36"/>
        <v>0.375</v>
      </c>
      <c r="AT40" s="26" t="str">
        <f t="shared" si="36"/>
        <v>-</v>
      </c>
      <c r="AU40" s="26">
        <f t="shared" si="36"/>
        <v>0.2</v>
      </c>
      <c r="AV40" s="26">
        <f t="shared" si="36"/>
        <v>0.4</v>
      </c>
      <c r="AW40" s="26">
        <f t="shared" si="36"/>
        <v>-0.18181818181818182</v>
      </c>
      <c r="AX40" s="26" t="str">
        <f t="shared" si="36"/>
        <v>-</v>
      </c>
      <c r="AY40" s="26">
        <f t="shared" si="36"/>
        <v>0</v>
      </c>
      <c r="AZ40" s="26">
        <f t="shared" si="36"/>
        <v>-0.5714285714285714</v>
      </c>
      <c r="BA40" s="26">
        <f t="shared" si="36"/>
        <v>-0.55555555555555558</v>
      </c>
      <c r="BB40" s="26">
        <f t="shared" si="36"/>
        <v>0.5</v>
      </c>
      <c r="BC40" s="26">
        <f t="shared" si="36"/>
        <v>0</v>
      </c>
      <c r="BD40" s="26">
        <f t="shared" si="36"/>
        <v>1</v>
      </c>
      <c r="BE40" s="26">
        <f t="shared" si="36"/>
        <v>0</v>
      </c>
      <c r="BF40" s="26">
        <f t="shared" si="36"/>
        <v>-0.5</v>
      </c>
      <c r="BG40" s="26">
        <f t="shared" si="36"/>
        <v>0.5</v>
      </c>
      <c r="BH40" s="26">
        <f t="shared" si="36"/>
        <v>0</v>
      </c>
      <c r="BI40" s="26">
        <f t="shared" si="36"/>
        <v>0</v>
      </c>
      <c r="BJ40" s="26">
        <f t="shared" si="36"/>
        <v>-0.66666666666666663</v>
      </c>
      <c r="BK40" s="26">
        <f t="shared" si="36"/>
        <v>-0.33333333333333331</v>
      </c>
      <c r="BL40" s="26">
        <f t="shared" si="36"/>
        <v>0</v>
      </c>
      <c r="BM40" s="26">
        <f t="shared" si="36"/>
        <v>0.5</v>
      </c>
      <c r="BN40" s="26">
        <f t="shared" si="36"/>
        <v>0</v>
      </c>
      <c r="BO40" s="26">
        <f t="shared" si="36"/>
        <v>-0.33333333333333331</v>
      </c>
      <c r="BP40" s="26">
        <f t="shared" ref="BP40:BT40" si="37">IF(BP19&gt;0,(BT19-BP19)/BP19,"-")</f>
        <v>-0.16666666666666666</v>
      </c>
      <c r="BQ40" s="26">
        <f t="shared" si="37"/>
        <v>0</v>
      </c>
      <c r="BR40" s="26">
        <f t="shared" si="37"/>
        <v>6</v>
      </c>
      <c r="BS40" s="26">
        <f t="shared" si="37"/>
        <v>0.75</v>
      </c>
      <c r="BT40" s="26">
        <f t="shared" si="37"/>
        <v>-0.2</v>
      </c>
    </row>
    <row r="41" spans="3:72" ht="17.149999999999999" customHeight="1" thickBot="1" x14ac:dyDescent="0.35">
      <c r="C41" s="36" t="s">
        <v>126</v>
      </c>
      <c r="D41" s="26">
        <f t="shared" ref="D41:BO41" si="38">IF(D20&gt;0,(H20-D20)/D20,"-")</f>
        <v>-0.23809523809523808</v>
      </c>
      <c r="E41" s="26">
        <f t="shared" si="38"/>
        <v>-0.38461538461538464</v>
      </c>
      <c r="F41" s="26">
        <f t="shared" si="38"/>
        <v>-0.12</v>
      </c>
      <c r="G41" s="26">
        <f t="shared" si="38"/>
        <v>-0.125</v>
      </c>
      <c r="H41" s="26">
        <f t="shared" si="38"/>
        <v>-6.25E-2</v>
      </c>
      <c r="I41" s="26">
        <f t="shared" si="38"/>
        <v>-0.25</v>
      </c>
      <c r="J41" s="26">
        <f t="shared" si="38"/>
        <v>0</v>
      </c>
      <c r="K41" s="26">
        <f t="shared" si="38"/>
        <v>0.61904761904761907</v>
      </c>
      <c r="L41" s="26">
        <f t="shared" si="38"/>
        <v>-0.2</v>
      </c>
      <c r="M41" s="26">
        <f t="shared" si="38"/>
        <v>0.16666666666666666</v>
      </c>
      <c r="N41" s="26">
        <f t="shared" si="38"/>
        <v>4.5454545454545456E-2</v>
      </c>
      <c r="O41" s="26">
        <f t="shared" si="38"/>
        <v>-0.3235294117647059</v>
      </c>
      <c r="P41" s="26">
        <f t="shared" si="38"/>
        <v>-0.375</v>
      </c>
      <c r="Q41" s="26">
        <f t="shared" si="38"/>
        <v>0</v>
      </c>
      <c r="R41" s="26">
        <f t="shared" si="38"/>
        <v>-0.34782608695652173</v>
      </c>
      <c r="S41" s="26">
        <f t="shared" si="38"/>
        <v>0.30434782608695654</v>
      </c>
      <c r="T41" s="26">
        <f t="shared" si="38"/>
        <v>0.8666666666666667</v>
      </c>
      <c r="U41" s="26">
        <f t="shared" si="38"/>
        <v>4.7619047619047616E-2</v>
      </c>
      <c r="V41" s="26">
        <f t="shared" si="38"/>
        <v>-0.33333333333333331</v>
      </c>
      <c r="W41" s="26">
        <f t="shared" si="38"/>
        <v>-0.43333333333333335</v>
      </c>
      <c r="X41" s="26">
        <f t="shared" si="38"/>
        <v>-0.21428571428571427</v>
      </c>
      <c r="Y41" s="26">
        <f t="shared" si="38"/>
        <v>-0.18181818181818182</v>
      </c>
      <c r="Z41" s="26">
        <f t="shared" si="38"/>
        <v>0.1</v>
      </c>
      <c r="AA41" s="26">
        <f t="shared" si="38"/>
        <v>0.11764705882352941</v>
      </c>
      <c r="AB41" s="26">
        <f t="shared" si="38"/>
        <v>0</v>
      </c>
      <c r="AC41" s="26">
        <f t="shared" si="38"/>
        <v>-5.5555555555555552E-2</v>
      </c>
      <c r="AD41" s="26">
        <f t="shared" si="38"/>
        <v>0.45454545454545453</v>
      </c>
      <c r="AE41" s="26">
        <f t="shared" si="38"/>
        <v>-0.26315789473684209</v>
      </c>
      <c r="AF41" s="26">
        <f t="shared" si="38"/>
        <v>-0.22727272727272727</v>
      </c>
      <c r="AG41" s="26">
        <f t="shared" si="38"/>
        <v>0</v>
      </c>
      <c r="AH41" s="26">
        <f t="shared" si="38"/>
        <v>-0.25</v>
      </c>
      <c r="AI41" s="26">
        <f t="shared" si="38"/>
        <v>-0.14285714285714285</v>
      </c>
      <c r="AJ41" s="26">
        <f t="shared" si="38"/>
        <v>0.29411764705882354</v>
      </c>
      <c r="AK41" s="26">
        <f t="shared" si="38"/>
        <v>0.29411764705882354</v>
      </c>
      <c r="AL41" s="26">
        <f t="shared" si="38"/>
        <v>-0.16666666666666666</v>
      </c>
      <c r="AM41" s="26">
        <f t="shared" si="38"/>
        <v>0.5</v>
      </c>
      <c r="AN41" s="26">
        <f t="shared" si="38"/>
        <v>-0.22727272727272727</v>
      </c>
      <c r="AO41" s="26">
        <f t="shared" si="38"/>
        <v>-0.18181818181818182</v>
      </c>
      <c r="AP41" s="26">
        <f t="shared" si="38"/>
        <v>0.1</v>
      </c>
      <c r="AQ41" s="26">
        <f t="shared" si="38"/>
        <v>0.22222222222222221</v>
      </c>
      <c r="AR41" s="26">
        <f t="shared" si="38"/>
        <v>0.11764705882352941</v>
      </c>
      <c r="AS41" s="26">
        <f t="shared" si="38"/>
        <v>-0.3888888888888889</v>
      </c>
      <c r="AT41" s="26">
        <f t="shared" si="38"/>
        <v>0.18181818181818182</v>
      </c>
      <c r="AU41" s="26">
        <f t="shared" si="38"/>
        <v>-0.18181818181818182</v>
      </c>
      <c r="AV41" s="26">
        <f t="shared" si="38"/>
        <v>-0.42105263157894735</v>
      </c>
      <c r="AW41" s="26">
        <f t="shared" si="38"/>
        <v>0.18181818181818182</v>
      </c>
      <c r="AX41" s="26">
        <f t="shared" si="38"/>
        <v>-0.69230769230769229</v>
      </c>
      <c r="AY41" s="26">
        <f t="shared" si="38"/>
        <v>0.83333333333333337</v>
      </c>
      <c r="AZ41" s="26">
        <f t="shared" si="38"/>
        <v>1.0909090909090908</v>
      </c>
      <c r="BA41" s="26">
        <f t="shared" si="38"/>
        <v>-0.53846153846153844</v>
      </c>
      <c r="BB41" s="26">
        <f t="shared" si="38"/>
        <v>0.5</v>
      </c>
      <c r="BC41" s="26">
        <f t="shared" si="38"/>
        <v>-0.45454545454545453</v>
      </c>
      <c r="BD41" s="26">
        <f t="shared" si="38"/>
        <v>-0.56521739130434778</v>
      </c>
      <c r="BE41" s="26">
        <f t="shared" si="38"/>
        <v>1.5</v>
      </c>
      <c r="BF41" s="26">
        <f t="shared" si="38"/>
        <v>-0.16666666666666666</v>
      </c>
      <c r="BG41" s="26">
        <f t="shared" si="38"/>
        <v>-0.72222222222222221</v>
      </c>
      <c r="BH41" s="26">
        <f t="shared" si="38"/>
        <v>0</v>
      </c>
      <c r="BI41" s="26">
        <f t="shared" si="38"/>
        <v>-0.6</v>
      </c>
      <c r="BJ41" s="26">
        <f t="shared" si="38"/>
        <v>0</v>
      </c>
      <c r="BK41" s="26">
        <f t="shared" si="38"/>
        <v>2.2000000000000002</v>
      </c>
      <c r="BL41" s="26">
        <f t="shared" si="38"/>
        <v>-0.5</v>
      </c>
      <c r="BM41" s="26">
        <f t="shared" si="38"/>
        <v>0.16666666666666666</v>
      </c>
      <c r="BN41" s="26">
        <f t="shared" si="38"/>
        <v>1</v>
      </c>
      <c r="BO41" s="26">
        <f t="shared" si="38"/>
        <v>-0.8125</v>
      </c>
      <c r="BP41" s="26">
        <f t="shared" ref="BP41:BT41" si="39">IF(BP20&gt;0,(BT20-BP20)/BP20,"-")</f>
        <v>0</v>
      </c>
      <c r="BQ41" s="26">
        <f t="shared" si="39"/>
        <v>1.2857142857142858</v>
      </c>
      <c r="BR41" s="26">
        <f t="shared" si="39"/>
        <v>-0.7</v>
      </c>
      <c r="BS41" s="26">
        <f t="shared" si="39"/>
        <v>0.66666666666666663</v>
      </c>
      <c r="BT41" s="26">
        <f t="shared" si="39"/>
        <v>0.6</v>
      </c>
    </row>
    <row r="42" spans="3:72" ht="17.149999999999999" customHeight="1" thickBot="1" x14ac:dyDescent="0.35">
      <c r="C42" s="36" t="s">
        <v>127</v>
      </c>
      <c r="D42" s="26">
        <f t="shared" ref="D42:BO42" si="40">IF(D21&gt;0,(H21-D21)/D21,"-")</f>
        <v>0</v>
      </c>
      <c r="E42" s="26">
        <f t="shared" si="40"/>
        <v>1</v>
      </c>
      <c r="F42" s="26">
        <f t="shared" si="40"/>
        <v>0.75</v>
      </c>
      <c r="G42" s="26">
        <f t="shared" si="40"/>
        <v>0</v>
      </c>
      <c r="H42" s="26">
        <f t="shared" si="40"/>
        <v>0.25</v>
      </c>
      <c r="I42" s="26">
        <f t="shared" si="40"/>
        <v>0.5</v>
      </c>
      <c r="J42" s="26">
        <f t="shared" si="40"/>
        <v>-0.7142857142857143</v>
      </c>
      <c r="K42" s="26">
        <f t="shared" si="40"/>
        <v>-0.16666666666666666</v>
      </c>
      <c r="L42" s="26">
        <f t="shared" si="40"/>
        <v>-1</v>
      </c>
      <c r="M42" s="26">
        <f t="shared" si="40"/>
        <v>-0.5</v>
      </c>
      <c r="N42" s="26">
        <f t="shared" si="40"/>
        <v>-1</v>
      </c>
      <c r="O42" s="26">
        <f t="shared" si="40"/>
        <v>-0.6</v>
      </c>
      <c r="P42" s="26" t="str">
        <f t="shared" si="40"/>
        <v>-</v>
      </c>
      <c r="Q42" s="26">
        <f t="shared" si="40"/>
        <v>-1</v>
      </c>
      <c r="R42" s="26" t="str">
        <f t="shared" si="40"/>
        <v>-</v>
      </c>
      <c r="S42" s="26">
        <f t="shared" si="40"/>
        <v>0</v>
      </c>
      <c r="T42" s="26">
        <f t="shared" si="40"/>
        <v>4</v>
      </c>
      <c r="U42" s="26" t="str">
        <f t="shared" si="40"/>
        <v>-</v>
      </c>
      <c r="V42" s="26">
        <f t="shared" si="40"/>
        <v>1</v>
      </c>
      <c r="W42" s="26">
        <f t="shared" si="40"/>
        <v>-0.5</v>
      </c>
      <c r="X42" s="26">
        <f t="shared" si="40"/>
        <v>-0.8</v>
      </c>
      <c r="Y42" s="26" t="str">
        <f t="shared" si="40"/>
        <v>-</v>
      </c>
      <c r="Z42" s="26">
        <f t="shared" si="40"/>
        <v>-1</v>
      </c>
      <c r="AA42" s="26">
        <f t="shared" si="40"/>
        <v>0</v>
      </c>
      <c r="AB42" s="26">
        <f t="shared" si="40"/>
        <v>3</v>
      </c>
      <c r="AC42" s="26">
        <f t="shared" si="40"/>
        <v>1</v>
      </c>
      <c r="AD42" s="26" t="str">
        <f t="shared" si="40"/>
        <v>-</v>
      </c>
      <c r="AE42" s="26">
        <f t="shared" si="40"/>
        <v>0</v>
      </c>
      <c r="AF42" s="26">
        <f t="shared" si="40"/>
        <v>-0.25</v>
      </c>
      <c r="AG42" s="26">
        <f t="shared" si="40"/>
        <v>0</v>
      </c>
      <c r="AH42" s="26" t="str">
        <f t="shared" si="40"/>
        <v>-</v>
      </c>
      <c r="AI42" s="26">
        <f t="shared" si="40"/>
        <v>2</v>
      </c>
      <c r="AJ42" s="26">
        <f t="shared" si="40"/>
        <v>0</v>
      </c>
      <c r="AK42" s="26">
        <f t="shared" si="40"/>
        <v>-1</v>
      </c>
      <c r="AL42" s="26" t="str">
        <f t="shared" si="40"/>
        <v>-</v>
      </c>
      <c r="AM42" s="26">
        <f t="shared" si="40"/>
        <v>0</v>
      </c>
      <c r="AN42" s="26">
        <f t="shared" si="40"/>
        <v>-0.33333333333333331</v>
      </c>
      <c r="AO42" s="26" t="str">
        <f t="shared" si="40"/>
        <v>-</v>
      </c>
      <c r="AP42" s="26" t="str">
        <f t="shared" si="40"/>
        <v>-</v>
      </c>
      <c r="AQ42" s="26">
        <f t="shared" si="40"/>
        <v>0</v>
      </c>
      <c r="AR42" s="26">
        <f t="shared" si="40"/>
        <v>0</v>
      </c>
      <c r="AS42" s="26">
        <f t="shared" si="40"/>
        <v>-0.75</v>
      </c>
      <c r="AT42" s="26">
        <f t="shared" si="40"/>
        <v>-1</v>
      </c>
      <c r="AU42" s="26">
        <f t="shared" si="40"/>
        <v>-0.33333333333333331</v>
      </c>
      <c r="AV42" s="26">
        <f t="shared" si="40"/>
        <v>2.5</v>
      </c>
      <c r="AW42" s="26">
        <f t="shared" si="40"/>
        <v>1</v>
      </c>
      <c r="AX42" s="26" t="str">
        <f t="shared" si="40"/>
        <v>-</v>
      </c>
      <c r="AY42" s="26">
        <f t="shared" si="40"/>
        <v>-0.5</v>
      </c>
      <c r="AZ42" s="26">
        <f t="shared" si="40"/>
        <v>-1</v>
      </c>
      <c r="BA42" s="26">
        <f t="shared" si="40"/>
        <v>0</v>
      </c>
      <c r="BB42" s="26" t="str">
        <f t="shared" si="40"/>
        <v>-</v>
      </c>
      <c r="BC42" s="26">
        <f t="shared" si="40"/>
        <v>1</v>
      </c>
      <c r="BD42" s="26" t="str">
        <f t="shared" si="40"/>
        <v>-</v>
      </c>
      <c r="BE42" s="26">
        <f t="shared" si="40"/>
        <v>0</v>
      </c>
      <c r="BF42" s="26">
        <f t="shared" si="40"/>
        <v>2</v>
      </c>
      <c r="BG42" s="26">
        <f t="shared" si="40"/>
        <v>0</v>
      </c>
      <c r="BH42" s="26">
        <f t="shared" si="40"/>
        <v>0</v>
      </c>
      <c r="BI42" s="26">
        <f t="shared" si="40"/>
        <v>-1</v>
      </c>
      <c r="BJ42" s="26">
        <f t="shared" si="40"/>
        <v>0</v>
      </c>
      <c r="BK42" s="26">
        <f t="shared" si="40"/>
        <v>0</v>
      </c>
      <c r="BL42" s="26">
        <f t="shared" si="40"/>
        <v>2</v>
      </c>
      <c r="BM42" s="26" t="str">
        <f t="shared" si="40"/>
        <v>-</v>
      </c>
      <c r="BN42" s="26">
        <f t="shared" si="40"/>
        <v>-0.33333333333333331</v>
      </c>
      <c r="BO42" s="26">
        <f t="shared" si="40"/>
        <v>-0.5</v>
      </c>
      <c r="BP42" s="26">
        <f t="shared" ref="BP42:BT42" si="41">IF(BP21&gt;0,(BT21-BP21)/BP21,"-")</f>
        <v>-1</v>
      </c>
      <c r="BQ42" s="26" t="str">
        <f t="shared" si="41"/>
        <v>-</v>
      </c>
      <c r="BR42" s="26">
        <f t="shared" si="41"/>
        <v>0.5</v>
      </c>
      <c r="BS42" s="26">
        <f t="shared" si="41"/>
        <v>4</v>
      </c>
      <c r="BT42" s="26" t="str">
        <f t="shared" si="41"/>
        <v>-</v>
      </c>
    </row>
    <row r="43" spans="3:72" ht="17.149999999999999" customHeight="1" thickBot="1" x14ac:dyDescent="0.35">
      <c r="C43" s="37" t="s">
        <v>128</v>
      </c>
      <c r="D43" s="42">
        <f t="shared" ref="D43" si="42">+(H22-D22)/D22</f>
        <v>-0.26422018348623855</v>
      </c>
      <c r="E43" s="42">
        <f t="shared" ref="E43" si="43">+(I22-E22)/E22</f>
        <v>-0.14587525150905434</v>
      </c>
      <c r="F43" s="42">
        <f t="shared" ref="F43" si="44">+(J22-F22)/F22</f>
        <v>-0.10463378176382661</v>
      </c>
      <c r="G43" s="43">
        <f t="shared" ref="G43" si="45">+(K22-G22)/G22</f>
        <v>-7.6335877862595417E-3</v>
      </c>
      <c r="H43" s="42">
        <f t="shared" ref="H43" si="46">+(L22-H22)/H22</f>
        <v>-4.738154613466334E-2</v>
      </c>
      <c r="I43" s="42">
        <f t="shared" ref="I43" si="47">+(M22-I22)/I22</f>
        <v>-7.7738515901060068E-2</v>
      </c>
      <c r="J43" s="42">
        <f t="shared" ref="J43" si="48">+(N22-J22)/J22</f>
        <v>-5.8430717863105178E-2</v>
      </c>
      <c r="K43" s="43">
        <f t="shared" ref="K43" si="49">+(O22-K22)/K22</f>
        <v>-8.1318681318681321E-2</v>
      </c>
      <c r="L43" s="42">
        <f t="shared" ref="L43" si="50">+(P22-L22)/L22</f>
        <v>5.6282722513089002E-2</v>
      </c>
      <c r="M43" s="42">
        <f t="shared" ref="M43:Z43" si="51">+(Q22-M22)/M22</f>
        <v>-5.2362707535121331E-2</v>
      </c>
      <c r="N43" s="42">
        <f t="shared" si="51"/>
        <v>-0.24290780141843971</v>
      </c>
      <c r="O43" s="43">
        <f t="shared" si="51"/>
        <v>-9.9282296650717708E-2</v>
      </c>
      <c r="P43" s="42">
        <f t="shared" si="51"/>
        <v>-0.18463444857496902</v>
      </c>
      <c r="Q43" s="42">
        <f t="shared" si="51"/>
        <v>-0.1307277628032345</v>
      </c>
      <c r="R43" s="42">
        <f t="shared" si="51"/>
        <v>6.7915690866510545E-2</v>
      </c>
      <c r="S43" s="43">
        <f t="shared" si="51"/>
        <v>-4.9136786188579015E-2</v>
      </c>
      <c r="T43" s="42">
        <f t="shared" si="51"/>
        <v>-4.559270516717325E-3</v>
      </c>
      <c r="U43" s="42">
        <f t="shared" si="51"/>
        <v>-5.5813953488372092E-2</v>
      </c>
      <c r="V43" s="42">
        <f t="shared" si="51"/>
        <v>-4.1666666666666664E-2</v>
      </c>
      <c r="W43" s="43">
        <f t="shared" si="51"/>
        <v>-2.9329608938547486E-2</v>
      </c>
      <c r="X43" s="42">
        <f t="shared" si="51"/>
        <v>-0.13435114503816795</v>
      </c>
      <c r="Y43" s="42">
        <f t="shared" si="51"/>
        <v>-7.7175697865353041E-2</v>
      </c>
      <c r="Z43" s="42">
        <f t="shared" si="51"/>
        <v>0.11212814645308924</v>
      </c>
      <c r="AA43" s="43">
        <f t="shared" ref="AA43" si="52">+(AE22-AA22)/AA22</f>
        <v>-0.11366906474820145</v>
      </c>
      <c r="AB43" s="42">
        <f t="shared" ref="AB43:AP43" si="53">+(AF22-AB22)/AB22</f>
        <v>4.9382716049382713E-2</v>
      </c>
      <c r="AC43" s="42">
        <f t="shared" si="53"/>
        <v>8.8967971530249119E-3</v>
      </c>
      <c r="AD43" s="42">
        <f t="shared" si="53"/>
        <v>-6.584362139917696E-2</v>
      </c>
      <c r="AE43" s="43">
        <f t="shared" si="53"/>
        <v>1.2987012987012988E-2</v>
      </c>
      <c r="AF43" s="42">
        <f>+(AJ22-AF22)/AF22</f>
        <v>-7.2268907563025217E-2</v>
      </c>
      <c r="AG43" s="42">
        <f t="shared" si="53"/>
        <v>-9.700176366843033E-2</v>
      </c>
      <c r="AH43" s="42">
        <f t="shared" si="53"/>
        <v>-0.12995594713656389</v>
      </c>
      <c r="AI43" s="43">
        <f t="shared" si="53"/>
        <v>-0.16506410256410256</v>
      </c>
      <c r="AJ43" s="42">
        <f t="shared" si="53"/>
        <v>-0.13405797101449277</v>
      </c>
      <c r="AK43" s="42">
        <f t="shared" si="53"/>
        <v>5.859375E-3</v>
      </c>
      <c r="AL43" s="42">
        <f t="shared" si="53"/>
        <v>1.2658227848101266E-2</v>
      </c>
      <c r="AM43" s="43">
        <f t="shared" si="53"/>
        <v>2.6871401151631478E-2</v>
      </c>
      <c r="AN43" s="42">
        <f t="shared" si="53"/>
        <v>2.7196652719665274E-2</v>
      </c>
      <c r="AO43" s="42">
        <f t="shared" ref="AO43" si="54">+(AS22-AO22)/AO22</f>
        <v>-0.14563106796116504</v>
      </c>
      <c r="AP43" s="42">
        <f t="shared" si="53"/>
        <v>-0.1225</v>
      </c>
      <c r="AQ43" s="43">
        <f t="shared" ref="AQ43" si="55">+(AU22-AQ22)/AQ22</f>
        <v>-0.10467289719626169</v>
      </c>
      <c r="AR43" s="42">
        <f t="shared" ref="AR43:BE43" si="56">+(AV22-AR22)/AR22</f>
        <v>-0.13645621181262729</v>
      </c>
      <c r="AS43" s="42">
        <f t="shared" si="56"/>
        <v>5.909090909090909E-2</v>
      </c>
      <c r="AT43" s="42">
        <f t="shared" si="56"/>
        <v>-0.13675213675213677</v>
      </c>
      <c r="AU43" s="42">
        <f t="shared" si="56"/>
        <v>-7.724425887265135E-2</v>
      </c>
      <c r="AV43" s="42">
        <f t="shared" si="56"/>
        <v>8.7264150943396221E-2</v>
      </c>
      <c r="AW43" s="42">
        <f t="shared" si="56"/>
        <v>-0.21244635193133046</v>
      </c>
      <c r="AX43" s="42">
        <f t="shared" si="56"/>
        <v>-5.6105610561056105E-2</v>
      </c>
      <c r="AY43" s="42">
        <f t="shared" si="56"/>
        <v>-0.10180995475113122</v>
      </c>
      <c r="AZ43" s="42">
        <f t="shared" si="56"/>
        <v>-0.2299349240780911</v>
      </c>
      <c r="BA43" s="42">
        <f t="shared" si="56"/>
        <v>-0.41689373297002724</v>
      </c>
      <c r="BB43" s="42">
        <f t="shared" si="56"/>
        <v>6.6433566433566432E-2</v>
      </c>
      <c r="BC43" s="42">
        <f t="shared" si="56"/>
        <v>-9.06801007556675E-2</v>
      </c>
      <c r="BD43" s="42">
        <f t="shared" si="56"/>
        <v>-0.14084507042253522</v>
      </c>
      <c r="BE43" s="42">
        <f t="shared" si="56"/>
        <v>0.42990654205607476</v>
      </c>
      <c r="BF43" s="42">
        <f t="shared" ref="BF43" si="57">+(BJ22-BF22)/BF22</f>
        <v>-0.13770491803278689</v>
      </c>
      <c r="BG43" s="42">
        <f t="shared" ref="BG43:BO43" si="58">+(BK22-BG22)/BG22</f>
        <v>-0.1329639889196676</v>
      </c>
      <c r="BH43" s="42">
        <f t="shared" si="58"/>
        <v>-4.2622950819672129E-2</v>
      </c>
      <c r="BI43" s="42">
        <f t="shared" si="58"/>
        <v>-1.6339869281045753E-2</v>
      </c>
      <c r="BJ43" s="42">
        <f t="shared" si="58"/>
        <v>-9.125475285171103E-2</v>
      </c>
      <c r="BK43" s="42">
        <f t="shared" si="58"/>
        <v>9.2651757188498399E-2</v>
      </c>
      <c r="BL43" s="42">
        <f t="shared" si="58"/>
        <v>0</v>
      </c>
      <c r="BM43" s="42">
        <f t="shared" si="58"/>
        <v>-0.17275747508305647</v>
      </c>
      <c r="BN43" s="42">
        <f t="shared" si="58"/>
        <v>-6.2761506276150625E-2</v>
      </c>
      <c r="BO43" s="42">
        <f t="shared" si="58"/>
        <v>-0.19883040935672514</v>
      </c>
      <c r="BP43" s="42">
        <f>+(BT22-BP22)/BP22</f>
        <v>-1.3698630136986301E-2</v>
      </c>
      <c r="BQ43" s="42">
        <f t="shared" ref="BQ43:BT43" si="59">+(BU22-BQ22)/BQ22</f>
        <v>0.3493975903614458</v>
      </c>
      <c r="BR43" s="42">
        <f t="shared" si="59"/>
        <v>-0.16964285714285715</v>
      </c>
      <c r="BS43" s="42">
        <f t="shared" si="59"/>
        <v>-0.2518248175182482</v>
      </c>
      <c r="BT43" s="42">
        <f t="shared" si="59"/>
        <v>-0.11805555555555555</v>
      </c>
    </row>
    <row r="50" spans="3:21" ht="27" x14ac:dyDescent="0.3"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" thickBot="1" x14ac:dyDescent="0.35">
      <c r="C51" s="36" t="s">
        <v>111</v>
      </c>
      <c r="D51" s="25">
        <f t="shared" ref="D51:D67" si="60">+D5+E5+F5+G5</f>
        <v>885</v>
      </c>
      <c r="E51" s="25">
        <f t="shared" ref="E51:E67" si="61">+H5+I5+J5+K5</f>
        <v>793</v>
      </c>
      <c r="F51" s="25">
        <f t="shared" ref="F51:F67" si="62">+L5+M5+N5+O5</f>
        <v>827</v>
      </c>
      <c r="G51" s="25">
        <f t="shared" ref="G51:G67" si="63">+P5+Q5+R5+S5</f>
        <v>746</v>
      </c>
      <c r="H51" s="25">
        <f t="shared" ref="H51:H68" si="64">+T5+U5+V5+W5</f>
        <v>665</v>
      </c>
      <c r="I51" s="25">
        <f t="shared" ref="I51:I68" si="65">+X5+Y5+Z5+AA5</f>
        <v>617</v>
      </c>
      <c r="J51" s="25">
        <f t="shared" ref="J51:J68" si="66">+AB5+AC5+AD5+AE5</f>
        <v>575</v>
      </c>
      <c r="K51" s="25">
        <f t="shared" ref="K51:K68" si="67">+AF5+AG5+AH5+AI5</f>
        <v>639</v>
      </c>
      <c r="L51" s="25">
        <f t="shared" ref="L51:L68" si="68">+AJ5+AK5+AL5+AM5</f>
        <v>561</v>
      </c>
      <c r="M51" s="25">
        <f t="shared" ref="M51:M68" si="69">+AN5+AO5+AP5+AQ5</f>
        <v>496</v>
      </c>
      <c r="N51" s="25">
        <f t="shared" ref="N51:N68" si="70">+AR5+AS5+AT5+AU5</f>
        <v>474</v>
      </c>
      <c r="O51" s="25">
        <f t="shared" ref="O51:O68" si="71">+AV5+AW5+AX5+AY5</f>
        <v>437</v>
      </c>
      <c r="P51" s="25">
        <f t="shared" ref="P51:P68" si="72">+AZ5+BA5+BB5+BC5</f>
        <v>401</v>
      </c>
      <c r="Q51" s="25">
        <f t="shared" ref="Q51:Q68" si="73">+BD5+BE5+BF5+BG5</f>
        <v>302</v>
      </c>
      <c r="R51" s="25">
        <f t="shared" ref="R51:R68" si="74">+BH5+BI5+BJ5+BK5</f>
        <v>302</v>
      </c>
      <c r="S51" s="25">
        <f t="shared" ref="S51:S68" si="75">+BL5+BM5+BN5+BO5</f>
        <v>301</v>
      </c>
      <c r="T51" s="25">
        <f t="shared" ref="T51:T68" si="76">+BP5+BQ5+BR5+BS5</f>
        <v>257</v>
      </c>
      <c r="U51" s="25">
        <f>SUM(BT5:BW5)</f>
        <v>274</v>
      </c>
    </row>
    <row r="52" spans="3:21" ht="14" thickBot="1" x14ac:dyDescent="0.35">
      <c r="C52" s="36" t="s">
        <v>112</v>
      </c>
      <c r="D52" s="25">
        <f t="shared" si="60"/>
        <v>54</v>
      </c>
      <c r="E52" s="25">
        <f t="shared" si="61"/>
        <v>58</v>
      </c>
      <c r="F52" s="25">
        <f t="shared" si="62"/>
        <v>47</v>
      </c>
      <c r="G52" s="25">
        <f t="shared" si="63"/>
        <v>43</v>
      </c>
      <c r="H52" s="25">
        <f t="shared" si="64"/>
        <v>53</v>
      </c>
      <c r="I52" s="25">
        <f t="shared" si="65"/>
        <v>42</v>
      </c>
      <c r="J52" s="25">
        <f t="shared" si="66"/>
        <v>48</v>
      </c>
      <c r="K52" s="25">
        <f t="shared" si="67"/>
        <v>29</v>
      </c>
      <c r="L52" s="25">
        <f t="shared" si="68"/>
        <v>27</v>
      </c>
      <c r="M52" s="25">
        <f t="shared" si="69"/>
        <v>43</v>
      </c>
      <c r="N52" s="25">
        <f t="shared" si="70"/>
        <v>28</v>
      </c>
      <c r="O52" s="25">
        <f t="shared" si="71"/>
        <v>18</v>
      </c>
      <c r="P52" s="25">
        <f t="shared" si="72"/>
        <v>24</v>
      </c>
      <c r="Q52" s="25">
        <f t="shared" si="73"/>
        <v>16</v>
      </c>
      <c r="R52" s="25">
        <f t="shared" si="74"/>
        <v>16</v>
      </c>
      <c r="S52" s="25">
        <f t="shared" si="75"/>
        <v>15</v>
      </c>
      <c r="T52" s="25">
        <f t="shared" si="76"/>
        <v>14</v>
      </c>
      <c r="U52" s="25">
        <f t="shared" ref="U52:U68" si="77">SUM(BT6:BW6)</f>
        <v>19</v>
      </c>
    </row>
    <row r="53" spans="3:21" ht="14" thickBot="1" x14ac:dyDescent="0.35">
      <c r="C53" s="36" t="s">
        <v>113</v>
      </c>
      <c r="D53" s="25">
        <f t="shared" si="60"/>
        <v>100</v>
      </c>
      <c r="E53" s="25">
        <f t="shared" si="61"/>
        <v>83</v>
      </c>
      <c r="F53" s="25">
        <f t="shared" si="62"/>
        <v>63</v>
      </c>
      <c r="G53" s="25">
        <f t="shared" si="63"/>
        <v>70</v>
      </c>
      <c r="H53" s="25">
        <f t="shared" si="64"/>
        <v>54</v>
      </c>
      <c r="I53" s="25">
        <f t="shared" si="65"/>
        <v>62</v>
      </c>
      <c r="J53" s="25">
        <f t="shared" si="66"/>
        <v>52</v>
      </c>
      <c r="K53" s="25">
        <f t="shared" si="67"/>
        <v>58</v>
      </c>
      <c r="L53" s="25">
        <f t="shared" si="68"/>
        <v>37</v>
      </c>
      <c r="M53" s="25">
        <f t="shared" si="69"/>
        <v>42</v>
      </c>
      <c r="N53" s="25">
        <f t="shared" si="70"/>
        <v>38</v>
      </c>
      <c r="O53" s="25">
        <f t="shared" si="71"/>
        <v>19</v>
      </c>
      <c r="P53" s="25">
        <f t="shared" si="72"/>
        <v>25</v>
      </c>
      <c r="Q53" s="25">
        <f t="shared" si="73"/>
        <v>25</v>
      </c>
      <c r="R53" s="25">
        <f t="shared" si="74"/>
        <v>18</v>
      </c>
      <c r="S53" s="25">
        <f t="shared" si="75"/>
        <v>25</v>
      </c>
      <c r="T53" s="25">
        <f t="shared" si="76"/>
        <v>21</v>
      </c>
      <c r="U53" s="25">
        <f t="shared" si="77"/>
        <v>13</v>
      </c>
    </row>
    <row r="54" spans="3:21" ht="14" thickBot="1" x14ac:dyDescent="0.35">
      <c r="C54" s="36" t="s">
        <v>114</v>
      </c>
      <c r="D54" s="25">
        <f t="shared" si="60"/>
        <v>62</v>
      </c>
      <c r="E54" s="25">
        <f t="shared" si="61"/>
        <v>57</v>
      </c>
      <c r="F54" s="25">
        <f t="shared" si="62"/>
        <v>49</v>
      </c>
      <c r="G54" s="25">
        <f t="shared" si="63"/>
        <v>68</v>
      </c>
      <c r="H54" s="25">
        <f t="shared" si="64"/>
        <v>32</v>
      </c>
      <c r="I54" s="25">
        <f t="shared" si="65"/>
        <v>56</v>
      </c>
      <c r="J54" s="25">
        <f t="shared" si="66"/>
        <v>34</v>
      </c>
      <c r="K54" s="25">
        <f t="shared" si="67"/>
        <v>47</v>
      </c>
      <c r="L54" s="25">
        <f t="shared" si="68"/>
        <v>40</v>
      </c>
      <c r="M54" s="25">
        <f t="shared" si="69"/>
        <v>28</v>
      </c>
      <c r="N54" s="25">
        <f t="shared" si="70"/>
        <v>27</v>
      </c>
      <c r="O54" s="25">
        <f t="shared" si="71"/>
        <v>35</v>
      </c>
      <c r="P54" s="25">
        <f t="shared" si="72"/>
        <v>25</v>
      </c>
      <c r="Q54" s="25">
        <f t="shared" si="73"/>
        <v>18</v>
      </c>
      <c r="R54" s="25">
        <f t="shared" si="74"/>
        <v>27</v>
      </c>
      <c r="S54" s="25">
        <f t="shared" si="75"/>
        <v>11</v>
      </c>
      <c r="T54" s="25">
        <f t="shared" si="76"/>
        <v>13</v>
      </c>
      <c r="U54" s="25">
        <f t="shared" si="77"/>
        <v>11</v>
      </c>
    </row>
    <row r="55" spans="3:21" ht="14" thickBot="1" x14ac:dyDescent="0.35">
      <c r="C55" s="36" t="s">
        <v>115</v>
      </c>
      <c r="D55" s="25">
        <f t="shared" si="60"/>
        <v>152</v>
      </c>
      <c r="E55" s="25">
        <f t="shared" si="61"/>
        <v>126</v>
      </c>
      <c r="F55" s="25">
        <f t="shared" si="62"/>
        <v>126</v>
      </c>
      <c r="G55" s="25">
        <f t="shared" si="63"/>
        <v>124</v>
      </c>
      <c r="H55" s="25">
        <f t="shared" si="64"/>
        <v>123</v>
      </c>
      <c r="I55" s="25">
        <f t="shared" si="65"/>
        <v>134</v>
      </c>
      <c r="J55" s="25">
        <f t="shared" si="66"/>
        <v>132</v>
      </c>
      <c r="K55" s="25">
        <f t="shared" si="67"/>
        <v>133</v>
      </c>
      <c r="L55" s="25">
        <f t="shared" si="68"/>
        <v>121</v>
      </c>
      <c r="M55" s="25">
        <f t="shared" si="69"/>
        <v>113</v>
      </c>
      <c r="N55" s="25">
        <f t="shared" si="70"/>
        <v>77</v>
      </c>
      <c r="O55" s="25">
        <f t="shared" si="71"/>
        <v>75</v>
      </c>
      <c r="P55" s="25">
        <f t="shared" si="72"/>
        <v>73</v>
      </c>
      <c r="Q55" s="25">
        <f t="shared" si="73"/>
        <v>60</v>
      </c>
      <c r="R55" s="25">
        <f t="shared" si="74"/>
        <v>53</v>
      </c>
      <c r="S55" s="25">
        <f t="shared" si="75"/>
        <v>62</v>
      </c>
      <c r="T55" s="25">
        <f t="shared" si="76"/>
        <v>59</v>
      </c>
      <c r="U55" s="25">
        <f t="shared" si="77"/>
        <v>37</v>
      </c>
    </row>
    <row r="56" spans="3:21" ht="14" thickBot="1" x14ac:dyDescent="0.35">
      <c r="C56" s="36" t="s">
        <v>116</v>
      </c>
      <c r="D56" s="25">
        <f t="shared" si="60"/>
        <v>31</v>
      </c>
      <c r="E56" s="25">
        <f t="shared" si="61"/>
        <v>20</v>
      </c>
      <c r="F56" s="25">
        <f t="shared" si="62"/>
        <v>29</v>
      </c>
      <c r="G56" s="25">
        <f t="shared" si="63"/>
        <v>25</v>
      </c>
      <c r="H56" s="25">
        <f t="shared" si="64"/>
        <v>33</v>
      </c>
      <c r="I56" s="25">
        <f t="shared" si="65"/>
        <v>30</v>
      </c>
      <c r="J56" s="25">
        <f t="shared" si="66"/>
        <v>24</v>
      </c>
      <c r="K56" s="25">
        <f t="shared" si="67"/>
        <v>28</v>
      </c>
      <c r="L56" s="25">
        <f t="shared" si="68"/>
        <v>27</v>
      </c>
      <c r="M56" s="25">
        <f t="shared" si="69"/>
        <v>23</v>
      </c>
      <c r="N56" s="25">
        <f t="shared" si="70"/>
        <v>29</v>
      </c>
      <c r="O56" s="25">
        <f t="shared" si="71"/>
        <v>22</v>
      </c>
      <c r="P56" s="25">
        <f t="shared" si="72"/>
        <v>10</v>
      </c>
      <c r="Q56" s="25">
        <f t="shared" si="73"/>
        <v>14</v>
      </c>
      <c r="R56" s="25">
        <f t="shared" si="74"/>
        <v>7</v>
      </c>
      <c r="S56" s="25">
        <f t="shared" si="75"/>
        <v>16</v>
      </c>
      <c r="T56" s="25">
        <f t="shared" si="76"/>
        <v>8</v>
      </c>
      <c r="U56" s="25">
        <f t="shared" si="77"/>
        <v>19</v>
      </c>
    </row>
    <row r="57" spans="3:21" ht="14" thickBot="1" x14ac:dyDescent="0.35">
      <c r="C57" s="36" t="s">
        <v>117</v>
      </c>
      <c r="D57" s="25">
        <f t="shared" si="60"/>
        <v>207</v>
      </c>
      <c r="E57" s="25">
        <f t="shared" si="61"/>
        <v>160</v>
      </c>
      <c r="F57" s="25">
        <f t="shared" si="62"/>
        <v>164</v>
      </c>
      <c r="G57" s="25">
        <f t="shared" si="63"/>
        <v>139</v>
      </c>
      <c r="H57" s="25">
        <f t="shared" si="64"/>
        <v>132</v>
      </c>
      <c r="I57" s="25">
        <f t="shared" si="65"/>
        <v>117</v>
      </c>
      <c r="J57" s="25">
        <f t="shared" si="66"/>
        <v>114</v>
      </c>
      <c r="K57" s="25">
        <f t="shared" si="67"/>
        <v>88</v>
      </c>
      <c r="L57" s="25">
        <f t="shared" si="68"/>
        <v>77</v>
      </c>
      <c r="M57" s="25">
        <f t="shared" si="69"/>
        <v>78</v>
      </c>
      <c r="N57" s="25">
        <f t="shared" si="70"/>
        <v>74</v>
      </c>
      <c r="O57" s="25">
        <f t="shared" si="71"/>
        <v>65</v>
      </c>
      <c r="P57" s="25">
        <f t="shared" si="72"/>
        <v>59</v>
      </c>
      <c r="Q57" s="25">
        <f t="shared" si="73"/>
        <v>49</v>
      </c>
      <c r="R57" s="25">
        <f t="shared" si="74"/>
        <v>47</v>
      </c>
      <c r="S57" s="25">
        <f t="shared" si="75"/>
        <v>42</v>
      </c>
      <c r="T57" s="25">
        <f t="shared" si="76"/>
        <v>47</v>
      </c>
      <c r="U57" s="25">
        <f t="shared" si="77"/>
        <v>33</v>
      </c>
    </row>
    <row r="58" spans="3:21" ht="14" thickBot="1" x14ac:dyDescent="0.35">
      <c r="C58" s="36" t="s">
        <v>118</v>
      </c>
      <c r="D58" s="25">
        <f t="shared" si="60"/>
        <v>190</v>
      </c>
      <c r="E58" s="25">
        <f t="shared" si="61"/>
        <v>141</v>
      </c>
      <c r="F58" s="25">
        <f t="shared" si="62"/>
        <v>143</v>
      </c>
      <c r="G58" s="25">
        <f t="shared" si="63"/>
        <v>103</v>
      </c>
      <c r="H58" s="25">
        <f t="shared" si="64"/>
        <v>88</v>
      </c>
      <c r="I58" s="25">
        <f t="shared" si="65"/>
        <v>100</v>
      </c>
      <c r="J58" s="25">
        <f t="shared" si="66"/>
        <v>95</v>
      </c>
      <c r="K58" s="25">
        <f t="shared" si="67"/>
        <v>110</v>
      </c>
      <c r="L58" s="25">
        <f t="shared" si="68"/>
        <v>105</v>
      </c>
      <c r="M58" s="25">
        <f t="shared" si="69"/>
        <v>80</v>
      </c>
      <c r="N58" s="25">
        <f t="shared" si="70"/>
        <v>70</v>
      </c>
      <c r="O58" s="25">
        <f t="shared" si="71"/>
        <v>63</v>
      </c>
      <c r="P58" s="25">
        <f t="shared" si="72"/>
        <v>63</v>
      </c>
      <c r="Q58" s="25">
        <f t="shared" si="73"/>
        <v>57</v>
      </c>
      <c r="R58" s="25">
        <f t="shared" si="74"/>
        <v>46</v>
      </c>
      <c r="S58" s="25">
        <f t="shared" si="75"/>
        <v>44</v>
      </c>
      <c r="T58" s="25">
        <f t="shared" si="76"/>
        <v>45</v>
      </c>
      <c r="U58" s="25">
        <f t="shared" si="77"/>
        <v>47</v>
      </c>
    </row>
    <row r="59" spans="3:21" ht="14" thickBot="1" x14ac:dyDescent="0.35">
      <c r="C59" s="36" t="s">
        <v>119</v>
      </c>
      <c r="D59" s="25">
        <f t="shared" si="60"/>
        <v>449</v>
      </c>
      <c r="E59" s="25">
        <f t="shared" si="61"/>
        <v>399</v>
      </c>
      <c r="F59" s="25">
        <f t="shared" si="62"/>
        <v>368</v>
      </c>
      <c r="G59" s="25">
        <f t="shared" si="63"/>
        <v>346</v>
      </c>
      <c r="H59" s="25">
        <f t="shared" si="64"/>
        <v>322</v>
      </c>
      <c r="I59" s="25">
        <f t="shared" si="65"/>
        <v>312</v>
      </c>
      <c r="J59" s="25">
        <f t="shared" si="66"/>
        <v>257</v>
      </c>
      <c r="K59" s="25">
        <f t="shared" si="67"/>
        <v>276</v>
      </c>
      <c r="L59" s="25">
        <f t="shared" si="68"/>
        <v>245</v>
      </c>
      <c r="M59" s="25">
        <f t="shared" si="69"/>
        <v>243</v>
      </c>
      <c r="N59" s="25">
        <f t="shared" si="70"/>
        <v>226</v>
      </c>
      <c r="O59" s="25">
        <f t="shared" si="71"/>
        <v>210</v>
      </c>
      <c r="P59" s="25">
        <f t="shared" si="72"/>
        <v>215</v>
      </c>
      <c r="Q59" s="25">
        <f t="shared" si="73"/>
        <v>196</v>
      </c>
      <c r="R59" s="25">
        <f t="shared" si="74"/>
        <v>177</v>
      </c>
      <c r="S59" s="25">
        <f t="shared" si="75"/>
        <v>156</v>
      </c>
      <c r="T59" s="25">
        <f t="shared" si="76"/>
        <v>167</v>
      </c>
      <c r="U59" s="25">
        <f t="shared" si="77"/>
        <v>111</v>
      </c>
    </row>
    <row r="60" spans="3:21" ht="14" thickBot="1" x14ac:dyDescent="0.35">
      <c r="C60" s="36" t="s">
        <v>120</v>
      </c>
      <c r="D60" s="25">
        <f t="shared" si="60"/>
        <v>433</v>
      </c>
      <c r="E60" s="25">
        <f t="shared" si="61"/>
        <v>351</v>
      </c>
      <c r="F60" s="25">
        <f t="shared" si="62"/>
        <v>291</v>
      </c>
      <c r="G60" s="25">
        <f t="shared" si="63"/>
        <v>292</v>
      </c>
      <c r="H60" s="25">
        <f t="shared" si="64"/>
        <v>262</v>
      </c>
      <c r="I60" s="25">
        <f t="shared" si="65"/>
        <v>275</v>
      </c>
      <c r="J60" s="25">
        <f t="shared" si="66"/>
        <v>269</v>
      </c>
      <c r="K60" s="25">
        <f t="shared" si="67"/>
        <v>233</v>
      </c>
      <c r="L60" s="25">
        <f t="shared" si="68"/>
        <v>209</v>
      </c>
      <c r="M60" s="25">
        <f t="shared" si="69"/>
        <v>218</v>
      </c>
      <c r="N60" s="25">
        <f t="shared" si="70"/>
        <v>242</v>
      </c>
      <c r="O60" s="25">
        <f t="shared" si="71"/>
        <v>232</v>
      </c>
      <c r="P60" s="25">
        <f t="shared" si="72"/>
        <v>197</v>
      </c>
      <c r="Q60" s="25">
        <f t="shared" si="73"/>
        <v>160</v>
      </c>
      <c r="R60" s="25">
        <f t="shared" si="74"/>
        <v>178</v>
      </c>
      <c r="S60" s="25">
        <f t="shared" si="75"/>
        <v>174</v>
      </c>
      <c r="T60" s="25">
        <f t="shared" si="76"/>
        <v>140</v>
      </c>
      <c r="U60" s="25">
        <f t="shared" si="77"/>
        <v>134</v>
      </c>
    </row>
    <row r="61" spans="3:21" ht="14" thickBot="1" x14ac:dyDescent="0.35">
      <c r="C61" s="36" t="s">
        <v>121</v>
      </c>
      <c r="D61" s="25">
        <f t="shared" si="60"/>
        <v>120</v>
      </c>
      <c r="E61" s="25">
        <f t="shared" si="61"/>
        <v>92</v>
      </c>
      <c r="F61" s="25">
        <f t="shared" si="62"/>
        <v>96</v>
      </c>
      <c r="G61" s="25">
        <f t="shared" si="63"/>
        <v>89</v>
      </c>
      <c r="H61" s="25">
        <f t="shared" si="64"/>
        <v>73</v>
      </c>
      <c r="I61" s="25">
        <f t="shared" si="65"/>
        <v>88</v>
      </c>
      <c r="J61" s="25">
        <f t="shared" si="66"/>
        <v>72</v>
      </c>
      <c r="K61" s="25">
        <f t="shared" si="67"/>
        <v>63</v>
      </c>
      <c r="L61" s="25">
        <f t="shared" si="68"/>
        <v>67</v>
      </c>
      <c r="M61" s="25">
        <f t="shared" si="69"/>
        <v>61</v>
      </c>
      <c r="N61" s="25">
        <f t="shared" si="70"/>
        <v>60</v>
      </c>
      <c r="O61" s="25">
        <f t="shared" si="71"/>
        <v>61</v>
      </c>
      <c r="P61" s="25">
        <f t="shared" si="72"/>
        <v>51</v>
      </c>
      <c r="Q61" s="25">
        <f t="shared" si="73"/>
        <v>41</v>
      </c>
      <c r="R61" s="25">
        <f t="shared" si="74"/>
        <v>16</v>
      </c>
      <c r="S61" s="25">
        <f t="shared" si="75"/>
        <v>27</v>
      </c>
      <c r="T61" s="25">
        <f t="shared" si="76"/>
        <v>26</v>
      </c>
      <c r="U61" s="25">
        <f t="shared" si="77"/>
        <v>48</v>
      </c>
    </row>
    <row r="62" spans="3:21" ht="14" thickBot="1" x14ac:dyDescent="0.35">
      <c r="C62" s="36" t="s">
        <v>122</v>
      </c>
      <c r="D62" s="25">
        <f t="shared" si="60"/>
        <v>257</v>
      </c>
      <c r="E62" s="25">
        <f t="shared" si="61"/>
        <v>223</v>
      </c>
      <c r="F62" s="25">
        <f t="shared" si="62"/>
        <v>181</v>
      </c>
      <c r="G62" s="25">
        <f t="shared" si="63"/>
        <v>142</v>
      </c>
      <c r="H62" s="25">
        <f t="shared" si="64"/>
        <v>142</v>
      </c>
      <c r="I62" s="25">
        <f t="shared" si="65"/>
        <v>140</v>
      </c>
      <c r="J62" s="25">
        <f t="shared" si="66"/>
        <v>142</v>
      </c>
      <c r="K62" s="25">
        <f t="shared" si="67"/>
        <v>103</v>
      </c>
      <c r="L62" s="25">
        <f t="shared" si="68"/>
        <v>104</v>
      </c>
      <c r="M62" s="25">
        <f t="shared" si="69"/>
        <v>114</v>
      </c>
      <c r="N62" s="25">
        <f t="shared" si="70"/>
        <v>81</v>
      </c>
      <c r="O62" s="25">
        <f t="shared" si="71"/>
        <v>66</v>
      </c>
      <c r="P62" s="25">
        <f t="shared" si="72"/>
        <v>64</v>
      </c>
      <c r="Q62" s="25">
        <f t="shared" si="73"/>
        <v>57</v>
      </c>
      <c r="R62" s="25">
        <f t="shared" si="74"/>
        <v>35</v>
      </c>
      <c r="S62" s="25">
        <f t="shared" si="75"/>
        <v>59</v>
      </c>
      <c r="T62" s="25">
        <f t="shared" si="76"/>
        <v>32</v>
      </c>
      <c r="U62" s="25">
        <f t="shared" si="77"/>
        <v>43</v>
      </c>
    </row>
    <row r="63" spans="3:21" ht="14" thickBot="1" x14ac:dyDescent="0.35">
      <c r="C63" s="36" t="s">
        <v>123</v>
      </c>
      <c r="D63" s="25">
        <f t="shared" si="60"/>
        <v>462</v>
      </c>
      <c r="E63" s="25">
        <f t="shared" si="61"/>
        <v>393</v>
      </c>
      <c r="F63" s="25">
        <f t="shared" si="62"/>
        <v>305</v>
      </c>
      <c r="G63" s="25">
        <f t="shared" si="63"/>
        <v>313</v>
      </c>
      <c r="H63" s="25">
        <f t="shared" si="64"/>
        <v>285</v>
      </c>
      <c r="I63" s="25">
        <f t="shared" si="65"/>
        <v>250</v>
      </c>
      <c r="J63" s="25">
        <f t="shared" si="66"/>
        <v>249</v>
      </c>
      <c r="K63" s="25">
        <f t="shared" si="67"/>
        <v>250</v>
      </c>
      <c r="L63" s="25">
        <f t="shared" si="68"/>
        <v>186</v>
      </c>
      <c r="M63" s="25">
        <f t="shared" si="69"/>
        <v>214</v>
      </c>
      <c r="N63" s="25">
        <f t="shared" si="70"/>
        <v>191</v>
      </c>
      <c r="O63" s="25">
        <f t="shared" si="71"/>
        <v>191</v>
      </c>
      <c r="P63" s="25">
        <f t="shared" si="72"/>
        <v>148</v>
      </c>
      <c r="Q63" s="25">
        <f t="shared" si="73"/>
        <v>125</v>
      </c>
      <c r="R63" s="25">
        <f t="shared" si="74"/>
        <v>143</v>
      </c>
      <c r="S63" s="25">
        <f t="shared" si="75"/>
        <v>143</v>
      </c>
      <c r="T63" s="25">
        <f t="shared" si="76"/>
        <v>125</v>
      </c>
      <c r="U63" s="25">
        <f t="shared" si="77"/>
        <v>114</v>
      </c>
    </row>
    <row r="64" spans="3:21" ht="14" thickBot="1" x14ac:dyDescent="0.35">
      <c r="C64" s="36" t="s">
        <v>124</v>
      </c>
      <c r="D64" s="25">
        <f t="shared" si="60"/>
        <v>107</v>
      </c>
      <c r="E64" s="25">
        <f t="shared" si="61"/>
        <v>120</v>
      </c>
      <c r="F64" s="25">
        <f t="shared" si="62"/>
        <v>114</v>
      </c>
      <c r="G64" s="25">
        <f t="shared" si="63"/>
        <v>113</v>
      </c>
      <c r="H64" s="25">
        <f t="shared" si="64"/>
        <v>102</v>
      </c>
      <c r="I64" s="25">
        <f t="shared" si="65"/>
        <v>76</v>
      </c>
      <c r="J64" s="25">
        <f t="shared" si="66"/>
        <v>75</v>
      </c>
      <c r="K64" s="25">
        <f t="shared" si="67"/>
        <v>90</v>
      </c>
      <c r="L64" s="25">
        <f t="shared" si="68"/>
        <v>86</v>
      </c>
      <c r="M64" s="25">
        <f t="shared" si="69"/>
        <v>76</v>
      </c>
      <c r="N64" s="25">
        <f t="shared" si="70"/>
        <v>44</v>
      </c>
      <c r="O64" s="25">
        <f t="shared" si="71"/>
        <v>53</v>
      </c>
      <c r="P64" s="25">
        <f t="shared" si="72"/>
        <v>59</v>
      </c>
      <c r="Q64" s="25">
        <f t="shared" si="73"/>
        <v>38</v>
      </c>
      <c r="R64" s="25">
        <f t="shared" si="74"/>
        <v>57</v>
      </c>
      <c r="S64" s="25">
        <f t="shared" si="75"/>
        <v>39</v>
      </c>
      <c r="T64" s="25">
        <f t="shared" si="76"/>
        <v>37</v>
      </c>
      <c r="U64" s="25">
        <f t="shared" si="77"/>
        <v>48</v>
      </c>
    </row>
    <row r="65" spans="3:21" ht="14" thickBot="1" x14ac:dyDescent="0.35">
      <c r="C65" s="36" t="s">
        <v>125</v>
      </c>
      <c r="D65" s="25">
        <f t="shared" si="60"/>
        <v>15</v>
      </c>
      <c r="E65" s="25">
        <f t="shared" si="61"/>
        <v>24</v>
      </c>
      <c r="F65" s="25">
        <f t="shared" si="62"/>
        <v>22</v>
      </c>
      <c r="G65" s="25">
        <f t="shared" si="63"/>
        <v>20</v>
      </c>
      <c r="H65" s="25">
        <f t="shared" si="64"/>
        <v>24</v>
      </c>
      <c r="I65" s="25">
        <f t="shared" si="65"/>
        <v>12</v>
      </c>
      <c r="J65" s="25">
        <f t="shared" si="66"/>
        <v>20</v>
      </c>
      <c r="K65" s="25">
        <f t="shared" si="67"/>
        <v>17</v>
      </c>
      <c r="L65" s="25">
        <f t="shared" si="68"/>
        <v>22</v>
      </c>
      <c r="M65" s="25">
        <f t="shared" si="69"/>
        <v>21</v>
      </c>
      <c r="N65" s="25">
        <f t="shared" si="70"/>
        <v>22</v>
      </c>
      <c r="O65" s="25">
        <f t="shared" si="71"/>
        <v>22</v>
      </c>
      <c r="P65" s="25">
        <f t="shared" si="72"/>
        <v>26</v>
      </c>
      <c r="Q65" s="25">
        <f t="shared" si="73"/>
        <v>19</v>
      </c>
      <c r="R65" s="25">
        <f t="shared" si="74"/>
        <v>22</v>
      </c>
      <c r="S65" s="25">
        <f t="shared" si="75"/>
        <v>17</v>
      </c>
      <c r="T65" s="25">
        <f t="shared" si="76"/>
        <v>17</v>
      </c>
      <c r="U65" s="25">
        <f t="shared" si="77"/>
        <v>25</v>
      </c>
    </row>
    <row r="66" spans="3:21" ht="14" thickBot="1" x14ac:dyDescent="0.35">
      <c r="C66" s="36" t="s">
        <v>126</v>
      </c>
      <c r="D66" s="25">
        <f t="shared" si="60"/>
        <v>130</v>
      </c>
      <c r="E66" s="25">
        <f t="shared" si="61"/>
        <v>99</v>
      </c>
      <c r="F66" s="25">
        <f t="shared" si="62"/>
        <v>104</v>
      </c>
      <c r="G66" s="25">
        <f t="shared" si="63"/>
        <v>91</v>
      </c>
      <c r="H66" s="25">
        <f t="shared" si="64"/>
        <v>81</v>
      </c>
      <c r="I66" s="25">
        <f t="shared" si="65"/>
        <v>77</v>
      </c>
      <c r="J66" s="25">
        <f t="shared" si="66"/>
        <v>70</v>
      </c>
      <c r="K66" s="25">
        <f t="shared" si="67"/>
        <v>69</v>
      </c>
      <c r="L66" s="25">
        <f t="shared" si="68"/>
        <v>58</v>
      </c>
      <c r="M66" s="25">
        <f t="shared" si="69"/>
        <v>72</v>
      </c>
      <c r="N66" s="25">
        <f t="shared" si="70"/>
        <v>68</v>
      </c>
      <c r="O66" s="25">
        <f t="shared" si="71"/>
        <v>61</v>
      </c>
      <c r="P66" s="25">
        <f t="shared" si="72"/>
        <v>61</v>
      </c>
      <c r="Q66" s="25">
        <f t="shared" si="73"/>
        <v>53</v>
      </c>
      <c r="R66" s="25">
        <f t="shared" si="74"/>
        <v>35</v>
      </c>
      <c r="S66" s="25">
        <f t="shared" si="75"/>
        <v>37</v>
      </c>
      <c r="T66" s="25">
        <f t="shared" si="76"/>
        <v>25</v>
      </c>
      <c r="U66" s="25">
        <f t="shared" si="77"/>
        <v>29</v>
      </c>
    </row>
    <row r="67" spans="3:21" ht="14" thickBot="1" x14ac:dyDescent="0.35">
      <c r="C67" s="36" t="s">
        <v>127</v>
      </c>
      <c r="D67" s="25">
        <f t="shared" si="60"/>
        <v>16</v>
      </c>
      <c r="E67" s="25">
        <f t="shared" si="61"/>
        <v>21</v>
      </c>
      <c r="F67" s="25">
        <f t="shared" si="62"/>
        <v>18</v>
      </c>
      <c r="G67" s="25">
        <f t="shared" si="63"/>
        <v>5</v>
      </c>
      <c r="H67" s="25">
        <f t="shared" si="64"/>
        <v>4</v>
      </c>
      <c r="I67" s="25">
        <f t="shared" si="65"/>
        <v>8</v>
      </c>
      <c r="J67" s="25">
        <f t="shared" si="66"/>
        <v>3</v>
      </c>
      <c r="K67" s="25">
        <f t="shared" si="67"/>
        <v>7</v>
      </c>
      <c r="L67" s="25">
        <f t="shared" si="68"/>
        <v>8</v>
      </c>
      <c r="M67" s="25">
        <f t="shared" si="69"/>
        <v>6</v>
      </c>
      <c r="N67" s="25">
        <f t="shared" si="70"/>
        <v>10</v>
      </c>
      <c r="O67" s="25">
        <f t="shared" si="71"/>
        <v>5</v>
      </c>
      <c r="P67" s="25">
        <f t="shared" si="72"/>
        <v>10</v>
      </c>
      <c r="Q67" s="25">
        <f t="shared" si="73"/>
        <v>5</v>
      </c>
      <c r="R67" s="25">
        <f t="shared" si="74"/>
        <v>8</v>
      </c>
      <c r="S67" s="25">
        <f t="shared" si="75"/>
        <v>6</v>
      </c>
      <c r="T67" s="25">
        <f t="shared" si="76"/>
        <v>6</v>
      </c>
      <c r="U67" s="25">
        <f t="shared" si="77"/>
        <v>10</v>
      </c>
    </row>
    <row r="68" spans="3:21" ht="14" thickBot="1" x14ac:dyDescent="0.35">
      <c r="C68" s="37" t="s">
        <v>128</v>
      </c>
      <c r="D68" s="39">
        <f>SUM(D51:D67)</f>
        <v>3670</v>
      </c>
      <c r="E68" s="39">
        <f>SUM(E51:E67)</f>
        <v>3160</v>
      </c>
      <c r="F68" s="39">
        <f>SUM(F51:F67)</f>
        <v>2947</v>
      </c>
      <c r="G68" s="39">
        <f>SUM(G51:G67)</f>
        <v>2729</v>
      </c>
      <c r="H68" s="39">
        <f t="shared" si="64"/>
        <v>2475</v>
      </c>
      <c r="I68" s="39">
        <f t="shared" si="65"/>
        <v>2396</v>
      </c>
      <c r="J68" s="39">
        <f t="shared" si="66"/>
        <v>2231</v>
      </c>
      <c r="K68" s="39">
        <f t="shared" si="67"/>
        <v>2240</v>
      </c>
      <c r="L68" s="39">
        <f t="shared" si="68"/>
        <v>1980</v>
      </c>
      <c r="M68" s="39">
        <f t="shared" si="69"/>
        <v>1928</v>
      </c>
      <c r="N68" s="39">
        <f t="shared" si="70"/>
        <v>1761</v>
      </c>
      <c r="O68" s="39">
        <f t="shared" si="71"/>
        <v>1635</v>
      </c>
      <c r="P68" s="39">
        <f t="shared" si="72"/>
        <v>1511</v>
      </c>
      <c r="Q68" s="39">
        <f t="shared" si="73"/>
        <v>1235</v>
      </c>
      <c r="R68" s="39">
        <f t="shared" si="74"/>
        <v>1187</v>
      </c>
      <c r="S68" s="39">
        <f t="shared" si="75"/>
        <v>1174</v>
      </c>
      <c r="T68" s="39">
        <f t="shared" si="76"/>
        <v>1039</v>
      </c>
      <c r="U68" s="39">
        <f t="shared" si="77"/>
        <v>1015</v>
      </c>
    </row>
    <row r="70" spans="3:21" ht="40.5" x14ac:dyDescent="0.3"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</row>
    <row r="71" spans="3:21" ht="14" thickBot="1" x14ac:dyDescent="0.35">
      <c r="C71" s="36" t="s">
        <v>111</v>
      </c>
      <c r="D71" s="26">
        <f t="shared" ref="D71:S71" si="78">+(E51-D51)/D51</f>
        <v>-0.103954802259887</v>
      </c>
      <c r="E71" s="26">
        <f t="shared" si="78"/>
        <v>4.2875157629255992E-2</v>
      </c>
      <c r="F71" s="26">
        <f t="shared" si="78"/>
        <v>-9.7944377267230959E-2</v>
      </c>
      <c r="G71" s="26">
        <f t="shared" si="78"/>
        <v>-0.10857908847184987</v>
      </c>
      <c r="H71" s="26">
        <f t="shared" si="78"/>
        <v>-7.2180451127819553E-2</v>
      </c>
      <c r="I71" s="26">
        <f t="shared" si="78"/>
        <v>-6.8071312803889783E-2</v>
      </c>
      <c r="J71" s="26">
        <f t="shared" si="78"/>
        <v>0.11130434782608696</v>
      </c>
      <c r="K71" s="26">
        <f t="shared" si="78"/>
        <v>-0.12206572769953052</v>
      </c>
      <c r="L71" s="26">
        <f t="shared" si="78"/>
        <v>-0.11586452762923351</v>
      </c>
      <c r="M71" s="26">
        <f t="shared" si="78"/>
        <v>-4.4354838709677422E-2</v>
      </c>
      <c r="N71" s="26">
        <f t="shared" si="78"/>
        <v>-7.805907172995781E-2</v>
      </c>
      <c r="O71" s="26">
        <f t="shared" si="78"/>
        <v>-8.2379862700228831E-2</v>
      </c>
      <c r="P71" s="26">
        <f t="shared" si="78"/>
        <v>-0.24688279301745636</v>
      </c>
      <c r="Q71" s="26">
        <f t="shared" si="78"/>
        <v>0</v>
      </c>
      <c r="R71" s="26">
        <f t="shared" si="78"/>
        <v>-3.3112582781456954E-3</v>
      </c>
      <c r="S71" s="26">
        <f t="shared" si="78"/>
        <v>-0.1461794019933555</v>
      </c>
    </row>
    <row r="72" spans="3:21" ht="14" thickBot="1" x14ac:dyDescent="0.35">
      <c r="C72" s="36" t="s">
        <v>112</v>
      </c>
      <c r="D72" s="26">
        <f t="shared" ref="D72:S72" si="79">+(E52-D52)/D52</f>
        <v>7.407407407407407E-2</v>
      </c>
      <c r="E72" s="26">
        <f t="shared" si="79"/>
        <v>-0.18965517241379309</v>
      </c>
      <c r="F72" s="26">
        <f t="shared" si="79"/>
        <v>-8.5106382978723402E-2</v>
      </c>
      <c r="G72" s="26">
        <f t="shared" si="79"/>
        <v>0.23255813953488372</v>
      </c>
      <c r="H72" s="26">
        <f t="shared" si="79"/>
        <v>-0.20754716981132076</v>
      </c>
      <c r="I72" s="26">
        <f t="shared" si="79"/>
        <v>0.14285714285714285</v>
      </c>
      <c r="J72" s="26">
        <f t="shared" si="79"/>
        <v>-0.39583333333333331</v>
      </c>
      <c r="K72" s="26">
        <f t="shared" si="79"/>
        <v>-6.8965517241379309E-2</v>
      </c>
      <c r="L72" s="26">
        <f t="shared" si="79"/>
        <v>0.59259259259259256</v>
      </c>
      <c r="M72" s="26">
        <f t="shared" si="79"/>
        <v>-0.34883720930232559</v>
      </c>
      <c r="N72" s="26">
        <f t="shared" si="79"/>
        <v>-0.35714285714285715</v>
      </c>
      <c r="O72" s="26">
        <f t="shared" si="79"/>
        <v>0.33333333333333331</v>
      </c>
      <c r="P72" s="26">
        <f t="shared" si="79"/>
        <v>-0.33333333333333331</v>
      </c>
      <c r="Q72" s="26">
        <f t="shared" si="79"/>
        <v>0</v>
      </c>
      <c r="R72" s="26">
        <f t="shared" si="79"/>
        <v>-6.25E-2</v>
      </c>
      <c r="S72" s="26">
        <f t="shared" si="79"/>
        <v>-6.6666666666666666E-2</v>
      </c>
    </row>
    <row r="73" spans="3:21" ht="14" thickBot="1" x14ac:dyDescent="0.35">
      <c r="C73" s="36" t="s">
        <v>113</v>
      </c>
      <c r="D73" s="26">
        <f t="shared" ref="D73:S73" si="80">+(E53-D53)/D53</f>
        <v>-0.17</v>
      </c>
      <c r="E73" s="26">
        <f t="shared" si="80"/>
        <v>-0.24096385542168675</v>
      </c>
      <c r="F73" s="26">
        <f t="shared" si="80"/>
        <v>0.1111111111111111</v>
      </c>
      <c r="G73" s="26">
        <f t="shared" si="80"/>
        <v>-0.22857142857142856</v>
      </c>
      <c r="H73" s="26">
        <f t="shared" si="80"/>
        <v>0.14814814814814814</v>
      </c>
      <c r="I73" s="26">
        <f t="shared" si="80"/>
        <v>-0.16129032258064516</v>
      </c>
      <c r="J73" s="26">
        <f t="shared" si="80"/>
        <v>0.11538461538461539</v>
      </c>
      <c r="K73" s="26">
        <f t="shared" si="80"/>
        <v>-0.36206896551724138</v>
      </c>
      <c r="L73" s="26">
        <f t="shared" si="80"/>
        <v>0.13513513513513514</v>
      </c>
      <c r="M73" s="26">
        <f t="shared" si="80"/>
        <v>-9.5238095238095233E-2</v>
      </c>
      <c r="N73" s="26">
        <f t="shared" si="80"/>
        <v>-0.5</v>
      </c>
      <c r="O73" s="26">
        <f t="shared" si="80"/>
        <v>0.31578947368421051</v>
      </c>
      <c r="P73" s="26">
        <f t="shared" si="80"/>
        <v>0</v>
      </c>
      <c r="Q73" s="26">
        <f t="shared" si="80"/>
        <v>-0.28000000000000003</v>
      </c>
      <c r="R73" s="26">
        <f t="shared" si="80"/>
        <v>0.3888888888888889</v>
      </c>
      <c r="S73" s="26">
        <f t="shared" si="80"/>
        <v>-0.16</v>
      </c>
    </row>
    <row r="74" spans="3:21" ht="14" thickBot="1" x14ac:dyDescent="0.35">
      <c r="C74" s="36" t="s">
        <v>114</v>
      </c>
      <c r="D74" s="26">
        <f t="shared" ref="D74:S74" si="81">+(E54-D54)/D54</f>
        <v>-8.0645161290322578E-2</v>
      </c>
      <c r="E74" s="26">
        <f t="shared" si="81"/>
        <v>-0.14035087719298245</v>
      </c>
      <c r="F74" s="26">
        <f t="shared" si="81"/>
        <v>0.38775510204081631</v>
      </c>
      <c r="G74" s="26">
        <f t="shared" si="81"/>
        <v>-0.52941176470588236</v>
      </c>
      <c r="H74" s="26">
        <f t="shared" si="81"/>
        <v>0.75</v>
      </c>
      <c r="I74" s="26">
        <f t="shared" si="81"/>
        <v>-0.39285714285714285</v>
      </c>
      <c r="J74" s="26">
        <f t="shared" si="81"/>
        <v>0.38235294117647056</v>
      </c>
      <c r="K74" s="26">
        <f t="shared" si="81"/>
        <v>-0.14893617021276595</v>
      </c>
      <c r="L74" s="26">
        <f t="shared" si="81"/>
        <v>-0.3</v>
      </c>
      <c r="M74" s="26">
        <f t="shared" si="81"/>
        <v>-3.5714285714285712E-2</v>
      </c>
      <c r="N74" s="26">
        <f t="shared" si="81"/>
        <v>0.29629629629629628</v>
      </c>
      <c r="O74" s="26">
        <f t="shared" si="81"/>
        <v>-0.2857142857142857</v>
      </c>
      <c r="P74" s="26">
        <f t="shared" si="81"/>
        <v>-0.28000000000000003</v>
      </c>
      <c r="Q74" s="26">
        <f t="shared" si="81"/>
        <v>0.5</v>
      </c>
      <c r="R74" s="26">
        <f t="shared" si="81"/>
        <v>-0.59259259259259256</v>
      </c>
      <c r="S74" s="26">
        <f t="shared" si="81"/>
        <v>0.18181818181818182</v>
      </c>
    </row>
    <row r="75" spans="3:21" ht="14" thickBot="1" x14ac:dyDescent="0.35">
      <c r="C75" s="36" t="s">
        <v>115</v>
      </c>
      <c r="D75" s="26">
        <f t="shared" ref="D75:S75" si="82">+(E55-D55)/D55</f>
        <v>-0.17105263157894737</v>
      </c>
      <c r="E75" s="26">
        <f t="shared" si="82"/>
        <v>0</v>
      </c>
      <c r="F75" s="26">
        <f t="shared" si="82"/>
        <v>-1.5873015873015872E-2</v>
      </c>
      <c r="G75" s="26">
        <f t="shared" si="82"/>
        <v>-8.0645161290322578E-3</v>
      </c>
      <c r="H75" s="26">
        <f t="shared" si="82"/>
        <v>8.943089430894309E-2</v>
      </c>
      <c r="I75" s="26">
        <f t="shared" si="82"/>
        <v>-1.4925373134328358E-2</v>
      </c>
      <c r="J75" s="26">
        <f t="shared" si="82"/>
        <v>7.575757575757576E-3</v>
      </c>
      <c r="K75" s="26">
        <f t="shared" si="82"/>
        <v>-9.0225563909774431E-2</v>
      </c>
      <c r="L75" s="26">
        <f t="shared" si="82"/>
        <v>-6.6115702479338845E-2</v>
      </c>
      <c r="M75" s="26">
        <f t="shared" si="82"/>
        <v>-0.31858407079646017</v>
      </c>
      <c r="N75" s="26">
        <f t="shared" si="82"/>
        <v>-2.5974025974025976E-2</v>
      </c>
      <c r="O75" s="26">
        <f t="shared" si="82"/>
        <v>-2.6666666666666668E-2</v>
      </c>
      <c r="P75" s="26">
        <f t="shared" si="82"/>
        <v>-0.17808219178082191</v>
      </c>
      <c r="Q75" s="26">
        <f t="shared" si="82"/>
        <v>-0.11666666666666667</v>
      </c>
      <c r="R75" s="26">
        <f t="shared" si="82"/>
        <v>0.16981132075471697</v>
      </c>
      <c r="S75" s="26">
        <f t="shared" si="82"/>
        <v>-4.8387096774193547E-2</v>
      </c>
    </row>
    <row r="76" spans="3:21" ht="14" thickBot="1" x14ac:dyDescent="0.35">
      <c r="C76" s="36" t="s">
        <v>116</v>
      </c>
      <c r="D76" s="26">
        <f t="shared" ref="D76:S76" si="83">+(E56-D56)/D56</f>
        <v>-0.35483870967741937</v>
      </c>
      <c r="E76" s="26">
        <f t="shared" si="83"/>
        <v>0.45</v>
      </c>
      <c r="F76" s="26">
        <f t="shared" si="83"/>
        <v>-0.13793103448275862</v>
      </c>
      <c r="G76" s="26">
        <f t="shared" si="83"/>
        <v>0.32</v>
      </c>
      <c r="H76" s="26">
        <f t="shared" si="83"/>
        <v>-9.0909090909090912E-2</v>
      </c>
      <c r="I76" s="26">
        <f t="shared" si="83"/>
        <v>-0.2</v>
      </c>
      <c r="J76" s="26">
        <f t="shared" si="83"/>
        <v>0.16666666666666666</v>
      </c>
      <c r="K76" s="26">
        <f t="shared" si="83"/>
        <v>-3.5714285714285712E-2</v>
      </c>
      <c r="L76" s="26">
        <f t="shared" si="83"/>
        <v>-0.14814814814814814</v>
      </c>
      <c r="M76" s="26">
        <f t="shared" si="83"/>
        <v>0.2608695652173913</v>
      </c>
      <c r="N76" s="26">
        <f t="shared" si="83"/>
        <v>-0.2413793103448276</v>
      </c>
      <c r="O76" s="26">
        <f t="shared" si="83"/>
        <v>-0.54545454545454541</v>
      </c>
      <c r="P76" s="26">
        <f t="shared" si="83"/>
        <v>0.4</v>
      </c>
      <c r="Q76" s="26">
        <f t="shared" si="83"/>
        <v>-0.5</v>
      </c>
      <c r="R76" s="26">
        <f t="shared" si="83"/>
        <v>1.2857142857142858</v>
      </c>
      <c r="S76" s="26">
        <f t="shared" si="83"/>
        <v>-0.5</v>
      </c>
    </row>
    <row r="77" spans="3:21" ht="14" thickBot="1" x14ac:dyDescent="0.35">
      <c r="C77" s="36" t="s">
        <v>117</v>
      </c>
      <c r="D77" s="26">
        <f t="shared" ref="D77:S77" si="84">+(E57-D57)/D57</f>
        <v>-0.22705314009661837</v>
      </c>
      <c r="E77" s="26">
        <f t="shared" si="84"/>
        <v>2.5000000000000001E-2</v>
      </c>
      <c r="F77" s="26">
        <f t="shared" si="84"/>
        <v>-0.1524390243902439</v>
      </c>
      <c r="G77" s="26">
        <f t="shared" si="84"/>
        <v>-5.0359712230215826E-2</v>
      </c>
      <c r="H77" s="26">
        <f t="shared" si="84"/>
        <v>-0.11363636363636363</v>
      </c>
      <c r="I77" s="26">
        <f t="shared" si="84"/>
        <v>-2.564102564102564E-2</v>
      </c>
      <c r="J77" s="26">
        <f t="shared" si="84"/>
        <v>-0.22807017543859648</v>
      </c>
      <c r="K77" s="26">
        <f t="shared" si="84"/>
        <v>-0.125</v>
      </c>
      <c r="L77" s="26">
        <f t="shared" si="84"/>
        <v>1.2987012987012988E-2</v>
      </c>
      <c r="M77" s="26">
        <f t="shared" si="84"/>
        <v>-5.128205128205128E-2</v>
      </c>
      <c r="N77" s="26">
        <f t="shared" si="84"/>
        <v>-0.12162162162162163</v>
      </c>
      <c r="O77" s="26">
        <f t="shared" si="84"/>
        <v>-9.2307692307692313E-2</v>
      </c>
      <c r="P77" s="26">
        <f t="shared" si="84"/>
        <v>-0.16949152542372881</v>
      </c>
      <c r="Q77" s="26">
        <f t="shared" si="84"/>
        <v>-4.0816326530612242E-2</v>
      </c>
      <c r="R77" s="26">
        <f t="shared" si="84"/>
        <v>-0.10638297872340426</v>
      </c>
      <c r="S77" s="26">
        <f t="shared" si="84"/>
        <v>0.11904761904761904</v>
      </c>
    </row>
    <row r="78" spans="3:21" ht="14" thickBot="1" x14ac:dyDescent="0.35">
      <c r="C78" s="36" t="s">
        <v>118</v>
      </c>
      <c r="D78" s="26">
        <f t="shared" ref="D78:S78" si="85">+(E58-D58)/D58</f>
        <v>-0.25789473684210529</v>
      </c>
      <c r="E78" s="26">
        <f t="shared" si="85"/>
        <v>1.4184397163120567E-2</v>
      </c>
      <c r="F78" s="26">
        <f t="shared" si="85"/>
        <v>-0.27972027972027974</v>
      </c>
      <c r="G78" s="26">
        <f t="shared" si="85"/>
        <v>-0.14563106796116504</v>
      </c>
      <c r="H78" s="26">
        <f t="shared" si="85"/>
        <v>0.13636363636363635</v>
      </c>
      <c r="I78" s="26">
        <f t="shared" si="85"/>
        <v>-0.05</v>
      </c>
      <c r="J78" s="26">
        <f t="shared" si="85"/>
        <v>0.15789473684210525</v>
      </c>
      <c r="K78" s="26">
        <f t="shared" si="85"/>
        <v>-4.5454545454545456E-2</v>
      </c>
      <c r="L78" s="26">
        <f t="shared" si="85"/>
        <v>-0.23809523809523808</v>
      </c>
      <c r="M78" s="26">
        <f t="shared" si="85"/>
        <v>-0.125</v>
      </c>
      <c r="N78" s="26">
        <f t="shared" si="85"/>
        <v>-0.1</v>
      </c>
      <c r="O78" s="26">
        <f t="shared" si="85"/>
        <v>0</v>
      </c>
      <c r="P78" s="26">
        <f t="shared" si="85"/>
        <v>-9.5238095238095233E-2</v>
      </c>
      <c r="Q78" s="26">
        <f t="shared" si="85"/>
        <v>-0.19298245614035087</v>
      </c>
      <c r="R78" s="26">
        <f t="shared" si="85"/>
        <v>-4.3478260869565216E-2</v>
      </c>
      <c r="S78" s="26">
        <f t="shared" si="85"/>
        <v>2.2727272727272728E-2</v>
      </c>
    </row>
    <row r="79" spans="3:21" ht="14" thickBot="1" x14ac:dyDescent="0.35">
      <c r="C79" s="36" t="s">
        <v>119</v>
      </c>
      <c r="D79" s="26">
        <f t="shared" ref="D79:S79" si="86">+(E59-D59)/D59</f>
        <v>-0.111358574610245</v>
      </c>
      <c r="E79" s="26">
        <f t="shared" si="86"/>
        <v>-7.7694235588972427E-2</v>
      </c>
      <c r="F79" s="26">
        <f t="shared" si="86"/>
        <v>-5.9782608695652176E-2</v>
      </c>
      <c r="G79" s="26">
        <f t="shared" si="86"/>
        <v>-6.9364161849710976E-2</v>
      </c>
      <c r="H79" s="26">
        <f t="shared" si="86"/>
        <v>-3.1055900621118012E-2</v>
      </c>
      <c r="I79" s="26">
        <f t="shared" si="86"/>
        <v>-0.17628205128205129</v>
      </c>
      <c r="J79" s="26">
        <f t="shared" si="86"/>
        <v>7.3929961089494164E-2</v>
      </c>
      <c r="K79" s="26">
        <f t="shared" si="86"/>
        <v>-0.11231884057971014</v>
      </c>
      <c r="L79" s="26">
        <f t="shared" si="86"/>
        <v>-8.1632653061224497E-3</v>
      </c>
      <c r="M79" s="26">
        <f t="shared" si="86"/>
        <v>-6.9958847736625515E-2</v>
      </c>
      <c r="N79" s="26">
        <f t="shared" si="86"/>
        <v>-7.0796460176991149E-2</v>
      </c>
      <c r="O79" s="26">
        <f t="shared" si="86"/>
        <v>2.3809523809523808E-2</v>
      </c>
      <c r="P79" s="26">
        <f t="shared" si="86"/>
        <v>-8.8372093023255813E-2</v>
      </c>
      <c r="Q79" s="26">
        <f t="shared" si="86"/>
        <v>-9.6938775510204078E-2</v>
      </c>
      <c r="R79" s="26">
        <f t="shared" si="86"/>
        <v>-0.11864406779661017</v>
      </c>
      <c r="S79" s="26">
        <f t="shared" si="86"/>
        <v>7.0512820512820512E-2</v>
      </c>
    </row>
    <row r="80" spans="3:21" ht="14" thickBot="1" x14ac:dyDescent="0.35">
      <c r="C80" s="36" t="s">
        <v>120</v>
      </c>
      <c r="D80" s="26">
        <f t="shared" ref="D80:S80" si="87">+(E60-D60)/D60</f>
        <v>-0.18937644341801385</v>
      </c>
      <c r="E80" s="26">
        <f t="shared" si="87"/>
        <v>-0.17094017094017094</v>
      </c>
      <c r="F80" s="26">
        <f t="shared" si="87"/>
        <v>3.4364261168384879E-3</v>
      </c>
      <c r="G80" s="26">
        <f t="shared" si="87"/>
        <v>-0.10273972602739725</v>
      </c>
      <c r="H80" s="26">
        <f t="shared" si="87"/>
        <v>4.9618320610687022E-2</v>
      </c>
      <c r="I80" s="26">
        <f t="shared" si="87"/>
        <v>-2.181818181818182E-2</v>
      </c>
      <c r="J80" s="26">
        <f t="shared" si="87"/>
        <v>-0.13382899628252787</v>
      </c>
      <c r="K80" s="26">
        <f t="shared" si="87"/>
        <v>-0.10300429184549356</v>
      </c>
      <c r="L80" s="26">
        <f t="shared" si="87"/>
        <v>4.3062200956937802E-2</v>
      </c>
      <c r="M80" s="26">
        <f t="shared" si="87"/>
        <v>0.11009174311926606</v>
      </c>
      <c r="N80" s="26">
        <f t="shared" si="87"/>
        <v>-4.1322314049586778E-2</v>
      </c>
      <c r="O80" s="26">
        <f t="shared" si="87"/>
        <v>-0.15086206896551724</v>
      </c>
      <c r="P80" s="26">
        <f t="shared" si="87"/>
        <v>-0.18781725888324874</v>
      </c>
      <c r="Q80" s="26">
        <f t="shared" si="87"/>
        <v>0.1125</v>
      </c>
      <c r="R80" s="26">
        <f t="shared" si="87"/>
        <v>-2.247191011235955E-2</v>
      </c>
      <c r="S80" s="26">
        <f t="shared" si="87"/>
        <v>-0.19540229885057472</v>
      </c>
    </row>
    <row r="81" spans="3:19" ht="14" thickBot="1" x14ac:dyDescent="0.35">
      <c r="C81" s="36" t="s">
        <v>121</v>
      </c>
      <c r="D81" s="26">
        <f t="shared" ref="D81:S81" si="88">+(E61-D61)/D61</f>
        <v>-0.23333333333333334</v>
      </c>
      <c r="E81" s="26">
        <f t="shared" si="88"/>
        <v>4.3478260869565216E-2</v>
      </c>
      <c r="F81" s="26">
        <f t="shared" si="88"/>
        <v>-7.2916666666666671E-2</v>
      </c>
      <c r="G81" s="26">
        <f t="shared" si="88"/>
        <v>-0.1797752808988764</v>
      </c>
      <c r="H81" s="26">
        <f t="shared" si="88"/>
        <v>0.20547945205479451</v>
      </c>
      <c r="I81" s="26">
        <f t="shared" si="88"/>
        <v>-0.18181818181818182</v>
      </c>
      <c r="J81" s="26">
        <f t="shared" si="88"/>
        <v>-0.125</v>
      </c>
      <c r="K81" s="26">
        <f t="shared" si="88"/>
        <v>6.3492063492063489E-2</v>
      </c>
      <c r="L81" s="26">
        <f t="shared" si="88"/>
        <v>-8.9552238805970144E-2</v>
      </c>
      <c r="M81" s="26">
        <f t="shared" si="88"/>
        <v>-1.6393442622950821E-2</v>
      </c>
      <c r="N81" s="26">
        <f t="shared" si="88"/>
        <v>1.6666666666666666E-2</v>
      </c>
      <c r="O81" s="26">
        <f t="shared" si="88"/>
        <v>-0.16393442622950818</v>
      </c>
      <c r="P81" s="26">
        <f t="shared" si="88"/>
        <v>-0.19607843137254902</v>
      </c>
      <c r="Q81" s="26">
        <f t="shared" si="88"/>
        <v>-0.6097560975609756</v>
      </c>
      <c r="R81" s="26">
        <f t="shared" si="88"/>
        <v>0.6875</v>
      </c>
      <c r="S81" s="26">
        <f t="shared" si="88"/>
        <v>-3.7037037037037035E-2</v>
      </c>
    </row>
    <row r="82" spans="3:19" ht="14" thickBot="1" x14ac:dyDescent="0.35">
      <c r="C82" s="36" t="s">
        <v>122</v>
      </c>
      <c r="D82" s="26">
        <f t="shared" ref="D82:S82" si="89">+(E62-D62)/D62</f>
        <v>-0.13229571984435798</v>
      </c>
      <c r="E82" s="26">
        <f t="shared" si="89"/>
        <v>-0.18834080717488788</v>
      </c>
      <c r="F82" s="26">
        <f t="shared" si="89"/>
        <v>-0.21546961325966851</v>
      </c>
      <c r="G82" s="26">
        <f t="shared" si="89"/>
        <v>0</v>
      </c>
      <c r="H82" s="26">
        <f t="shared" si="89"/>
        <v>-1.4084507042253521E-2</v>
      </c>
      <c r="I82" s="26">
        <f t="shared" si="89"/>
        <v>1.4285714285714285E-2</v>
      </c>
      <c r="J82" s="26">
        <f t="shared" si="89"/>
        <v>-0.27464788732394368</v>
      </c>
      <c r="K82" s="26">
        <f t="shared" si="89"/>
        <v>9.7087378640776691E-3</v>
      </c>
      <c r="L82" s="26">
        <f t="shared" si="89"/>
        <v>9.6153846153846159E-2</v>
      </c>
      <c r="M82" s="26">
        <f t="shared" si="89"/>
        <v>-0.28947368421052633</v>
      </c>
      <c r="N82" s="26">
        <f t="shared" si="89"/>
        <v>-0.18518518518518517</v>
      </c>
      <c r="O82" s="26">
        <f t="shared" si="89"/>
        <v>-3.0303030303030304E-2</v>
      </c>
      <c r="P82" s="26">
        <f t="shared" si="89"/>
        <v>-0.109375</v>
      </c>
      <c r="Q82" s="26">
        <f t="shared" si="89"/>
        <v>-0.38596491228070173</v>
      </c>
      <c r="R82" s="26">
        <f t="shared" si="89"/>
        <v>0.68571428571428572</v>
      </c>
      <c r="S82" s="26">
        <f t="shared" si="89"/>
        <v>-0.4576271186440678</v>
      </c>
    </row>
    <row r="83" spans="3:19" ht="14" thickBot="1" x14ac:dyDescent="0.35">
      <c r="C83" s="36" t="s">
        <v>123</v>
      </c>
      <c r="D83" s="26">
        <f t="shared" ref="D83:S83" si="90">+(E63-D63)/D63</f>
        <v>-0.14935064935064934</v>
      </c>
      <c r="E83" s="26">
        <f t="shared" si="90"/>
        <v>-0.22391857506361323</v>
      </c>
      <c r="F83" s="26">
        <f t="shared" si="90"/>
        <v>2.6229508196721311E-2</v>
      </c>
      <c r="G83" s="26">
        <f t="shared" si="90"/>
        <v>-8.9456869009584661E-2</v>
      </c>
      <c r="H83" s="26">
        <f t="shared" si="90"/>
        <v>-0.12280701754385964</v>
      </c>
      <c r="I83" s="26">
        <f t="shared" si="90"/>
        <v>-4.0000000000000001E-3</v>
      </c>
      <c r="J83" s="26">
        <f t="shared" si="90"/>
        <v>4.0160642570281121E-3</v>
      </c>
      <c r="K83" s="26">
        <f t="shared" si="90"/>
        <v>-0.25600000000000001</v>
      </c>
      <c r="L83" s="26">
        <f t="shared" si="90"/>
        <v>0.15053763440860216</v>
      </c>
      <c r="M83" s="26">
        <f t="shared" si="90"/>
        <v>-0.10747663551401869</v>
      </c>
      <c r="N83" s="26">
        <f t="shared" si="90"/>
        <v>0</v>
      </c>
      <c r="O83" s="26">
        <f t="shared" si="90"/>
        <v>-0.22513089005235601</v>
      </c>
      <c r="P83" s="26">
        <f t="shared" si="90"/>
        <v>-0.1554054054054054</v>
      </c>
      <c r="Q83" s="26">
        <f t="shared" si="90"/>
        <v>0.14399999999999999</v>
      </c>
      <c r="R83" s="26">
        <f t="shared" si="90"/>
        <v>0</v>
      </c>
      <c r="S83" s="26">
        <f t="shared" si="90"/>
        <v>-0.12587412587412589</v>
      </c>
    </row>
    <row r="84" spans="3:19" ht="14" thickBot="1" x14ac:dyDescent="0.35">
      <c r="C84" s="36" t="s">
        <v>124</v>
      </c>
      <c r="D84" s="26">
        <f t="shared" ref="D84:S84" si="91">+(E64-D64)/D64</f>
        <v>0.12149532710280374</v>
      </c>
      <c r="E84" s="26">
        <f t="shared" si="91"/>
        <v>-0.05</v>
      </c>
      <c r="F84" s="26">
        <f t="shared" si="91"/>
        <v>-8.771929824561403E-3</v>
      </c>
      <c r="G84" s="26">
        <f t="shared" si="91"/>
        <v>-9.7345132743362831E-2</v>
      </c>
      <c r="H84" s="26">
        <f t="shared" si="91"/>
        <v>-0.25490196078431371</v>
      </c>
      <c r="I84" s="26">
        <f t="shared" si="91"/>
        <v>-1.3157894736842105E-2</v>
      </c>
      <c r="J84" s="26">
        <f t="shared" si="91"/>
        <v>0.2</v>
      </c>
      <c r="K84" s="26">
        <f t="shared" si="91"/>
        <v>-4.4444444444444446E-2</v>
      </c>
      <c r="L84" s="26">
        <f t="shared" si="91"/>
        <v>-0.11627906976744186</v>
      </c>
      <c r="M84" s="26">
        <f t="shared" si="91"/>
        <v>-0.42105263157894735</v>
      </c>
      <c r="N84" s="26">
        <f t="shared" si="91"/>
        <v>0.20454545454545456</v>
      </c>
      <c r="O84" s="26">
        <f t="shared" si="91"/>
        <v>0.11320754716981132</v>
      </c>
      <c r="P84" s="26">
        <f t="shared" si="91"/>
        <v>-0.3559322033898305</v>
      </c>
      <c r="Q84" s="26">
        <f t="shared" si="91"/>
        <v>0.5</v>
      </c>
      <c r="R84" s="26">
        <f t="shared" si="91"/>
        <v>-0.31578947368421051</v>
      </c>
      <c r="S84" s="26">
        <f t="shared" si="91"/>
        <v>-5.128205128205128E-2</v>
      </c>
    </row>
    <row r="85" spans="3:19" ht="14" thickBot="1" x14ac:dyDescent="0.35">
      <c r="C85" s="36" t="s">
        <v>125</v>
      </c>
      <c r="D85" s="26">
        <f t="shared" ref="D85:S85" si="92">+(E65-D65)/D65</f>
        <v>0.6</v>
      </c>
      <c r="E85" s="26">
        <f t="shared" si="92"/>
        <v>-8.3333333333333329E-2</v>
      </c>
      <c r="F85" s="26">
        <f t="shared" si="92"/>
        <v>-9.0909090909090912E-2</v>
      </c>
      <c r="G85" s="26">
        <f t="shared" si="92"/>
        <v>0.2</v>
      </c>
      <c r="H85" s="26">
        <f t="shared" si="92"/>
        <v>-0.5</v>
      </c>
      <c r="I85" s="26">
        <f t="shared" si="92"/>
        <v>0.66666666666666663</v>
      </c>
      <c r="J85" s="26">
        <f t="shared" si="92"/>
        <v>-0.15</v>
      </c>
      <c r="K85" s="26">
        <f t="shared" si="92"/>
        <v>0.29411764705882354</v>
      </c>
      <c r="L85" s="26">
        <f t="shared" si="92"/>
        <v>-4.5454545454545456E-2</v>
      </c>
      <c r="M85" s="26">
        <f t="shared" si="92"/>
        <v>4.7619047619047616E-2</v>
      </c>
      <c r="N85" s="26">
        <f t="shared" si="92"/>
        <v>0</v>
      </c>
      <c r="O85" s="26">
        <f t="shared" si="92"/>
        <v>0.18181818181818182</v>
      </c>
      <c r="P85" s="26">
        <f t="shared" si="92"/>
        <v>-0.26923076923076922</v>
      </c>
      <c r="Q85" s="26">
        <f t="shared" si="92"/>
        <v>0.15789473684210525</v>
      </c>
      <c r="R85" s="26">
        <f t="shared" si="92"/>
        <v>-0.22727272727272727</v>
      </c>
      <c r="S85" s="26">
        <f t="shared" si="92"/>
        <v>0</v>
      </c>
    </row>
    <row r="86" spans="3:19" ht="14" thickBot="1" x14ac:dyDescent="0.35">
      <c r="C86" s="36" t="s">
        <v>126</v>
      </c>
      <c r="D86" s="26">
        <f t="shared" ref="D86:S86" si="93">+(E66-D66)/D66</f>
        <v>-0.23846153846153847</v>
      </c>
      <c r="E86" s="26">
        <f t="shared" si="93"/>
        <v>5.0505050505050504E-2</v>
      </c>
      <c r="F86" s="26">
        <f t="shared" si="93"/>
        <v>-0.125</v>
      </c>
      <c r="G86" s="26">
        <f t="shared" si="93"/>
        <v>-0.10989010989010989</v>
      </c>
      <c r="H86" s="26">
        <f t="shared" si="93"/>
        <v>-4.9382716049382713E-2</v>
      </c>
      <c r="I86" s="26">
        <f t="shared" si="93"/>
        <v>-9.0909090909090912E-2</v>
      </c>
      <c r="J86" s="26">
        <f t="shared" si="93"/>
        <v>-1.4285714285714285E-2</v>
      </c>
      <c r="K86" s="26">
        <f t="shared" si="93"/>
        <v>-0.15942028985507245</v>
      </c>
      <c r="L86" s="26">
        <f t="shared" si="93"/>
        <v>0.2413793103448276</v>
      </c>
      <c r="M86" s="26">
        <f t="shared" si="93"/>
        <v>-5.5555555555555552E-2</v>
      </c>
      <c r="N86" s="26">
        <f t="shared" si="93"/>
        <v>-0.10294117647058823</v>
      </c>
      <c r="O86" s="26">
        <f t="shared" si="93"/>
        <v>0</v>
      </c>
      <c r="P86" s="26">
        <f t="shared" si="93"/>
        <v>-0.13114754098360656</v>
      </c>
      <c r="Q86" s="26">
        <f t="shared" si="93"/>
        <v>-0.33962264150943394</v>
      </c>
      <c r="R86" s="26">
        <f t="shared" si="93"/>
        <v>5.7142857142857141E-2</v>
      </c>
      <c r="S86" s="26">
        <f t="shared" si="93"/>
        <v>-0.32432432432432434</v>
      </c>
    </row>
    <row r="87" spans="3:19" ht="14" thickBot="1" x14ac:dyDescent="0.35">
      <c r="C87" s="36" t="s">
        <v>127</v>
      </c>
      <c r="D87" s="26">
        <f t="shared" ref="D87:S87" si="94">+(E67-D67)/D67</f>
        <v>0.3125</v>
      </c>
      <c r="E87" s="26">
        <f t="shared" si="94"/>
        <v>-0.14285714285714285</v>
      </c>
      <c r="F87" s="26">
        <f t="shared" si="94"/>
        <v>-0.72222222222222221</v>
      </c>
      <c r="G87" s="26">
        <f t="shared" si="94"/>
        <v>-0.2</v>
      </c>
      <c r="H87" s="26">
        <f t="shared" si="94"/>
        <v>1</v>
      </c>
      <c r="I87" s="26">
        <f t="shared" si="94"/>
        <v>-0.625</v>
      </c>
      <c r="J87" s="26">
        <f t="shared" si="94"/>
        <v>1.3333333333333333</v>
      </c>
      <c r="K87" s="26">
        <f t="shared" si="94"/>
        <v>0.14285714285714285</v>
      </c>
      <c r="L87" s="26">
        <f t="shared" si="94"/>
        <v>-0.25</v>
      </c>
      <c r="M87" s="26">
        <f t="shared" si="94"/>
        <v>0.66666666666666663</v>
      </c>
      <c r="N87" s="26">
        <f t="shared" si="94"/>
        <v>-0.5</v>
      </c>
      <c r="O87" s="26">
        <f t="shared" si="94"/>
        <v>1</v>
      </c>
      <c r="P87" s="26">
        <f t="shared" si="94"/>
        <v>-0.5</v>
      </c>
      <c r="Q87" s="26">
        <f t="shared" si="94"/>
        <v>0.6</v>
      </c>
      <c r="R87" s="26">
        <f t="shared" si="94"/>
        <v>-0.25</v>
      </c>
      <c r="S87" s="26">
        <f t="shared" si="94"/>
        <v>0</v>
      </c>
    </row>
    <row r="88" spans="3:19" ht="14" thickBot="1" x14ac:dyDescent="0.35">
      <c r="C88" s="37" t="s">
        <v>128</v>
      </c>
      <c r="D88" s="42">
        <f t="shared" ref="D88:S88" si="95">+(E68-D68)/D68</f>
        <v>-0.13896457765667575</v>
      </c>
      <c r="E88" s="42">
        <f t="shared" si="95"/>
        <v>-6.7405063291139239E-2</v>
      </c>
      <c r="F88" s="42">
        <f t="shared" si="95"/>
        <v>-7.3973532405836442E-2</v>
      </c>
      <c r="G88" s="42">
        <f t="shared" si="95"/>
        <v>-9.3074386222059366E-2</v>
      </c>
      <c r="H88" s="42">
        <f t="shared" si="95"/>
        <v>-3.1919191919191917E-2</v>
      </c>
      <c r="I88" s="42">
        <f t="shared" si="95"/>
        <v>-6.8864774624373959E-2</v>
      </c>
      <c r="J88" s="42">
        <f t="shared" si="95"/>
        <v>4.0340654415060512E-3</v>
      </c>
      <c r="K88" s="42">
        <f t="shared" si="95"/>
        <v>-0.11607142857142858</v>
      </c>
      <c r="L88" s="42">
        <f t="shared" si="95"/>
        <v>-2.6262626262626262E-2</v>
      </c>
      <c r="M88" s="42">
        <f t="shared" si="95"/>
        <v>-8.6618257261410786E-2</v>
      </c>
      <c r="N88" s="42">
        <f t="shared" si="95"/>
        <v>-7.1550255536626917E-2</v>
      </c>
      <c r="O88" s="42">
        <f t="shared" si="95"/>
        <v>-7.5840978593272171E-2</v>
      </c>
      <c r="P88" s="42">
        <f t="shared" si="95"/>
        <v>-0.18266048974189278</v>
      </c>
      <c r="Q88" s="42">
        <f t="shared" si="95"/>
        <v>-3.8866396761133605E-2</v>
      </c>
      <c r="R88" s="42">
        <f t="shared" si="95"/>
        <v>-1.0951979780960405E-2</v>
      </c>
      <c r="S88" s="42">
        <f t="shared" si="95"/>
        <v>-0.11499148211243612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BX88"/>
  <sheetViews>
    <sheetView zoomScale="93" zoomScaleNormal="93" workbookViewId="0">
      <selection activeCell="CF19" sqref="CF19:CF80"/>
    </sheetView>
  </sheetViews>
  <sheetFormatPr baseColWidth="10" defaultColWidth="9.1796875" defaultRowHeight="13.5" x14ac:dyDescent="0.3"/>
  <cols>
    <col min="1" max="1" width="2.453125" style="2" customWidth="1"/>
    <col min="2" max="2" width="1.26953125" style="2" hidden="1" customWidth="1"/>
    <col min="3" max="3" width="35.7265625" style="2" customWidth="1"/>
    <col min="4" max="7" width="11.26953125" style="2" bestFit="1" customWidth="1"/>
    <col min="8" max="112" width="12.26953125" style="2" customWidth="1"/>
    <col min="113" max="16384" width="9.1796875" style="2"/>
  </cols>
  <sheetData>
    <row r="1" spans="2:76" s="14" customFormat="1" ht="16.5" customHeight="1" x14ac:dyDescent="0.25">
      <c r="O1" s="6"/>
    </row>
    <row r="2" spans="2:76" s="14" customFormat="1" ht="39" customHeight="1" x14ac:dyDescent="0.35">
      <c r="B2" s="44"/>
      <c r="C2" s="45"/>
      <c r="D2" s="11"/>
      <c r="E2" s="11"/>
      <c r="F2" s="11"/>
      <c r="G2" s="11"/>
      <c r="H2" s="11"/>
      <c r="I2" s="11"/>
      <c r="J2" s="46"/>
    </row>
    <row r="3" spans="2:76" s="14" customFormat="1" ht="20.25" customHeight="1" x14ac:dyDescent="0.25"/>
    <row r="4" spans="2:76" s="14" customFormat="1" ht="39" customHeight="1" x14ac:dyDescent="0.25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</row>
    <row r="5" spans="2:76" s="14" customFormat="1" ht="17.149999999999999" customHeight="1" thickBot="1" x14ac:dyDescent="0.3">
      <c r="C5" s="36" t="s">
        <v>111</v>
      </c>
      <c r="D5" s="25">
        <v>343</v>
      </c>
      <c r="E5" s="25">
        <v>328</v>
      </c>
      <c r="F5" s="25">
        <v>228</v>
      </c>
      <c r="G5" s="25">
        <v>286</v>
      </c>
      <c r="H5" s="25">
        <v>277</v>
      </c>
      <c r="I5" s="25">
        <v>326</v>
      </c>
      <c r="J5" s="25">
        <v>195</v>
      </c>
      <c r="K5" s="25">
        <v>307</v>
      </c>
      <c r="L5" s="25">
        <v>283</v>
      </c>
      <c r="M5" s="25">
        <v>255</v>
      </c>
      <c r="N5" s="25">
        <v>239</v>
      </c>
      <c r="O5" s="25">
        <v>264</v>
      </c>
      <c r="P5" s="25">
        <v>270</v>
      </c>
      <c r="Q5" s="25">
        <v>284</v>
      </c>
      <c r="R5" s="25">
        <v>184</v>
      </c>
      <c r="S5" s="25">
        <v>259</v>
      </c>
      <c r="T5" s="25">
        <v>278</v>
      </c>
      <c r="U5" s="25">
        <v>223</v>
      </c>
      <c r="V5" s="25">
        <v>202</v>
      </c>
      <c r="W5" s="25">
        <v>228</v>
      </c>
      <c r="X5" s="25">
        <v>216</v>
      </c>
      <c r="Y5" s="25">
        <v>237</v>
      </c>
      <c r="Z5" s="25">
        <v>165</v>
      </c>
      <c r="AA5" s="25">
        <v>245</v>
      </c>
      <c r="AB5" s="25">
        <v>182</v>
      </c>
      <c r="AC5" s="25">
        <v>253</v>
      </c>
      <c r="AD5" s="25">
        <v>180</v>
      </c>
      <c r="AE5" s="25">
        <v>255</v>
      </c>
      <c r="AF5" s="25">
        <v>211</v>
      </c>
      <c r="AG5" s="25">
        <v>279</v>
      </c>
      <c r="AH5" s="25">
        <v>214</v>
      </c>
      <c r="AI5" s="25">
        <v>228</v>
      </c>
      <c r="AJ5" s="25">
        <v>265</v>
      </c>
      <c r="AK5" s="25">
        <v>219</v>
      </c>
      <c r="AL5" s="25">
        <v>209</v>
      </c>
      <c r="AM5" s="25">
        <v>264</v>
      </c>
      <c r="AN5" s="25">
        <v>210</v>
      </c>
      <c r="AO5" s="25">
        <v>194</v>
      </c>
      <c r="AP5" s="25">
        <v>175</v>
      </c>
      <c r="AQ5" s="25">
        <v>189</v>
      </c>
      <c r="AR5" s="25">
        <v>227</v>
      </c>
      <c r="AS5" s="25">
        <v>187</v>
      </c>
      <c r="AT5" s="25">
        <v>141</v>
      </c>
      <c r="AU5" s="25">
        <v>192</v>
      </c>
      <c r="AV5" s="25">
        <v>168</v>
      </c>
      <c r="AW5" s="25">
        <v>183</v>
      </c>
      <c r="AX5" s="25">
        <v>124</v>
      </c>
      <c r="AY5" s="25">
        <v>170</v>
      </c>
      <c r="AZ5" s="25">
        <v>161</v>
      </c>
      <c r="BA5" s="25">
        <v>141</v>
      </c>
      <c r="BB5" s="25">
        <v>141</v>
      </c>
      <c r="BC5" s="25">
        <v>161</v>
      </c>
      <c r="BD5" s="25">
        <v>102</v>
      </c>
      <c r="BE5" s="25">
        <v>94</v>
      </c>
      <c r="BF5" s="25">
        <v>166</v>
      </c>
      <c r="BG5" s="25">
        <v>141</v>
      </c>
      <c r="BH5" s="25">
        <v>162</v>
      </c>
      <c r="BI5" s="25">
        <v>131</v>
      </c>
      <c r="BJ5" s="25">
        <v>112</v>
      </c>
      <c r="BK5" s="25">
        <v>121</v>
      </c>
      <c r="BL5" s="25">
        <v>150</v>
      </c>
      <c r="BM5" s="25">
        <v>117</v>
      </c>
      <c r="BN5" s="25">
        <v>101</v>
      </c>
      <c r="BO5" s="25">
        <v>135</v>
      </c>
      <c r="BP5" s="25">
        <v>113</v>
      </c>
      <c r="BQ5" s="25">
        <v>102</v>
      </c>
      <c r="BR5" s="25">
        <v>124</v>
      </c>
      <c r="BS5" s="25">
        <v>105</v>
      </c>
      <c r="BT5" s="25">
        <v>110</v>
      </c>
      <c r="BU5" s="25">
        <v>120</v>
      </c>
      <c r="BV5" s="25">
        <v>93</v>
      </c>
      <c r="BW5" s="25">
        <v>110</v>
      </c>
      <c r="BX5" s="25">
        <v>113</v>
      </c>
    </row>
    <row r="6" spans="2:76" s="14" customFormat="1" ht="17.149999999999999" customHeight="1" thickBot="1" x14ac:dyDescent="0.3">
      <c r="C6" s="36" t="s">
        <v>112</v>
      </c>
      <c r="D6" s="25">
        <v>52</v>
      </c>
      <c r="E6" s="25">
        <v>38</v>
      </c>
      <c r="F6" s="25">
        <v>31</v>
      </c>
      <c r="G6" s="25">
        <v>44</v>
      </c>
      <c r="H6" s="25">
        <v>46</v>
      </c>
      <c r="I6" s="25">
        <v>41</v>
      </c>
      <c r="J6" s="25">
        <v>27</v>
      </c>
      <c r="K6" s="25">
        <v>39</v>
      </c>
      <c r="L6" s="25">
        <v>33</v>
      </c>
      <c r="M6" s="25">
        <v>31</v>
      </c>
      <c r="N6" s="25">
        <v>34</v>
      </c>
      <c r="O6" s="25">
        <v>44</v>
      </c>
      <c r="P6" s="25">
        <v>38</v>
      </c>
      <c r="Q6" s="25">
        <v>27</v>
      </c>
      <c r="R6" s="25">
        <v>36</v>
      </c>
      <c r="S6" s="25">
        <v>22</v>
      </c>
      <c r="T6" s="25">
        <v>39</v>
      </c>
      <c r="U6" s="25">
        <v>31</v>
      </c>
      <c r="V6" s="25">
        <v>19</v>
      </c>
      <c r="W6" s="25">
        <v>34</v>
      </c>
      <c r="X6" s="25">
        <v>37</v>
      </c>
      <c r="Y6" s="25">
        <v>42</v>
      </c>
      <c r="Z6" s="25">
        <v>25</v>
      </c>
      <c r="AA6" s="25">
        <v>40</v>
      </c>
      <c r="AB6" s="25">
        <v>29</v>
      </c>
      <c r="AC6" s="25">
        <v>33</v>
      </c>
      <c r="AD6" s="25">
        <v>24</v>
      </c>
      <c r="AE6" s="25">
        <v>31</v>
      </c>
      <c r="AF6" s="25">
        <v>33</v>
      </c>
      <c r="AG6" s="25">
        <v>24</v>
      </c>
      <c r="AH6" s="25">
        <v>23</v>
      </c>
      <c r="AI6" s="25">
        <v>33</v>
      </c>
      <c r="AJ6" s="25">
        <v>33</v>
      </c>
      <c r="AK6" s="25">
        <v>35</v>
      </c>
      <c r="AL6" s="25">
        <v>15</v>
      </c>
      <c r="AM6" s="25">
        <v>27</v>
      </c>
      <c r="AN6" s="25">
        <v>23</v>
      </c>
      <c r="AO6" s="25">
        <v>27</v>
      </c>
      <c r="AP6" s="25">
        <v>13</v>
      </c>
      <c r="AQ6" s="25">
        <v>25</v>
      </c>
      <c r="AR6" s="25">
        <v>34</v>
      </c>
      <c r="AS6" s="25">
        <v>27</v>
      </c>
      <c r="AT6" s="25">
        <v>15</v>
      </c>
      <c r="AU6" s="25">
        <v>27</v>
      </c>
      <c r="AV6" s="25">
        <v>23</v>
      </c>
      <c r="AW6" s="25">
        <v>14</v>
      </c>
      <c r="AX6" s="25">
        <v>14</v>
      </c>
      <c r="AY6" s="25">
        <v>30</v>
      </c>
      <c r="AZ6" s="25">
        <v>27</v>
      </c>
      <c r="BA6" s="25">
        <v>26</v>
      </c>
      <c r="BB6" s="25">
        <v>17</v>
      </c>
      <c r="BC6" s="25">
        <v>22</v>
      </c>
      <c r="BD6" s="25">
        <v>12</v>
      </c>
      <c r="BE6" s="25">
        <v>13</v>
      </c>
      <c r="BF6" s="25">
        <v>27</v>
      </c>
      <c r="BG6" s="25">
        <v>23</v>
      </c>
      <c r="BH6" s="25">
        <v>17</v>
      </c>
      <c r="BI6" s="25">
        <v>17</v>
      </c>
      <c r="BJ6" s="25">
        <v>12</v>
      </c>
      <c r="BK6" s="25">
        <v>19</v>
      </c>
      <c r="BL6" s="25">
        <v>20</v>
      </c>
      <c r="BM6" s="25">
        <v>18</v>
      </c>
      <c r="BN6" s="25">
        <v>14</v>
      </c>
      <c r="BO6" s="25">
        <v>22</v>
      </c>
      <c r="BP6" s="25">
        <v>26</v>
      </c>
      <c r="BQ6" s="25">
        <v>12</v>
      </c>
      <c r="BR6" s="25">
        <v>19</v>
      </c>
      <c r="BS6" s="25">
        <v>14</v>
      </c>
      <c r="BT6" s="25">
        <v>11</v>
      </c>
      <c r="BU6" s="25">
        <v>22</v>
      </c>
      <c r="BV6" s="25">
        <v>6</v>
      </c>
      <c r="BW6" s="25">
        <v>21</v>
      </c>
      <c r="BX6" s="25">
        <v>15</v>
      </c>
    </row>
    <row r="7" spans="2:76" s="14" customFormat="1" ht="17.149999999999999" customHeight="1" thickBot="1" x14ac:dyDescent="0.3">
      <c r="C7" s="36" t="s">
        <v>113</v>
      </c>
      <c r="D7" s="25">
        <v>54</v>
      </c>
      <c r="E7" s="25">
        <v>55</v>
      </c>
      <c r="F7" s="25">
        <v>47</v>
      </c>
      <c r="G7" s="25">
        <v>50</v>
      </c>
      <c r="H7" s="25">
        <v>37</v>
      </c>
      <c r="I7" s="25">
        <v>56</v>
      </c>
      <c r="J7" s="25">
        <v>33</v>
      </c>
      <c r="K7" s="25">
        <v>46</v>
      </c>
      <c r="L7" s="25">
        <v>36</v>
      </c>
      <c r="M7" s="25">
        <v>35</v>
      </c>
      <c r="N7" s="25">
        <v>30</v>
      </c>
      <c r="O7" s="25">
        <v>41</v>
      </c>
      <c r="P7" s="25">
        <v>51</v>
      </c>
      <c r="Q7" s="25">
        <v>45</v>
      </c>
      <c r="R7" s="25">
        <v>30</v>
      </c>
      <c r="S7" s="25">
        <v>32</v>
      </c>
      <c r="T7" s="25">
        <v>36</v>
      </c>
      <c r="U7" s="25">
        <v>37</v>
      </c>
      <c r="V7" s="25">
        <v>23</v>
      </c>
      <c r="W7" s="25">
        <v>37</v>
      </c>
      <c r="X7" s="25">
        <v>40</v>
      </c>
      <c r="Y7" s="25">
        <v>29</v>
      </c>
      <c r="Z7" s="25">
        <v>19</v>
      </c>
      <c r="AA7" s="25">
        <v>35</v>
      </c>
      <c r="AB7" s="25">
        <v>24</v>
      </c>
      <c r="AC7" s="25">
        <v>27</v>
      </c>
      <c r="AD7" s="25">
        <v>27</v>
      </c>
      <c r="AE7" s="25">
        <v>39</v>
      </c>
      <c r="AF7" s="25">
        <v>38</v>
      </c>
      <c r="AG7" s="25">
        <v>36</v>
      </c>
      <c r="AH7" s="25">
        <v>24</v>
      </c>
      <c r="AI7" s="25">
        <v>26</v>
      </c>
      <c r="AJ7" s="25">
        <v>30</v>
      </c>
      <c r="AK7" s="25">
        <v>35</v>
      </c>
      <c r="AL7" s="25">
        <v>24</v>
      </c>
      <c r="AM7" s="25">
        <v>33</v>
      </c>
      <c r="AN7" s="25">
        <v>33</v>
      </c>
      <c r="AO7" s="25">
        <v>28</v>
      </c>
      <c r="AP7" s="25">
        <v>19</v>
      </c>
      <c r="AQ7" s="25">
        <v>29</v>
      </c>
      <c r="AR7" s="25">
        <v>28</v>
      </c>
      <c r="AS7" s="25">
        <v>28</v>
      </c>
      <c r="AT7" s="25">
        <v>9</v>
      </c>
      <c r="AU7" s="25">
        <v>29</v>
      </c>
      <c r="AV7" s="25">
        <v>25</v>
      </c>
      <c r="AW7" s="25">
        <v>27</v>
      </c>
      <c r="AX7" s="25">
        <v>16</v>
      </c>
      <c r="AY7" s="25">
        <v>24</v>
      </c>
      <c r="AZ7" s="25">
        <v>26</v>
      </c>
      <c r="BA7" s="25">
        <v>21</v>
      </c>
      <c r="BB7" s="25">
        <v>16</v>
      </c>
      <c r="BC7" s="25">
        <v>20</v>
      </c>
      <c r="BD7" s="25">
        <v>17</v>
      </c>
      <c r="BE7" s="25">
        <v>10</v>
      </c>
      <c r="BF7" s="25">
        <v>24</v>
      </c>
      <c r="BG7" s="25">
        <v>19</v>
      </c>
      <c r="BH7" s="25">
        <v>16</v>
      </c>
      <c r="BI7" s="25">
        <v>15</v>
      </c>
      <c r="BJ7" s="25">
        <v>12</v>
      </c>
      <c r="BK7" s="25">
        <v>16</v>
      </c>
      <c r="BL7" s="25">
        <v>21</v>
      </c>
      <c r="BM7" s="25">
        <v>23</v>
      </c>
      <c r="BN7" s="25">
        <v>11</v>
      </c>
      <c r="BO7" s="25">
        <v>26</v>
      </c>
      <c r="BP7" s="25">
        <v>14</v>
      </c>
      <c r="BQ7" s="25">
        <v>10</v>
      </c>
      <c r="BR7" s="25">
        <v>10</v>
      </c>
      <c r="BS7" s="25">
        <v>22</v>
      </c>
      <c r="BT7" s="25">
        <v>16</v>
      </c>
      <c r="BU7" s="25">
        <v>18</v>
      </c>
      <c r="BV7" s="25">
        <v>9</v>
      </c>
      <c r="BW7" s="25">
        <v>17</v>
      </c>
      <c r="BX7" s="25">
        <v>22</v>
      </c>
    </row>
    <row r="8" spans="2:76" s="14" customFormat="1" ht="17.149999999999999" customHeight="1" thickBot="1" x14ac:dyDescent="0.3">
      <c r="C8" s="36" t="s">
        <v>114</v>
      </c>
      <c r="D8" s="25">
        <v>51</v>
      </c>
      <c r="E8" s="25">
        <v>32</v>
      </c>
      <c r="F8" s="25">
        <v>34</v>
      </c>
      <c r="G8" s="25">
        <v>50</v>
      </c>
      <c r="H8" s="25">
        <v>30</v>
      </c>
      <c r="I8" s="25">
        <v>52</v>
      </c>
      <c r="J8" s="25">
        <v>35</v>
      </c>
      <c r="K8" s="25">
        <v>40</v>
      </c>
      <c r="L8" s="25">
        <v>43</v>
      </c>
      <c r="M8" s="25">
        <v>37</v>
      </c>
      <c r="N8" s="25">
        <v>33</v>
      </c>
      <c r="O8" s="25">
        <v>44</v>
      </c>
      <c r="P8" s="25">
        <v>40</v>
      </c>
      <c r="Q8" s="25">
        <v>24</v>
      </c>
      <c r="R8" s="25">
        <v>19</v>
      </c>
      <c r="S8" s="25">
        <v>31</v>
      </c>
      <c r="T8" s="25">
        <v>26</v>
      </c>
      <c r="U8" s="25">
        <v>27</v>
      </c>
      <c r="V8" s="25">
        <v>33</v>
      </c>
      <c r="W8" s="25">
        <v>31</v>
      </c>
      <c r="X8" s="25">
        <v>34</v>
      </c>
      <c r="Y8" s="25">
        <v>29</v>
      </c>
      <c r="Z8" s="25">
        <v>18</v>
      </c>
      <c r="AA8" s="25">
        <v>40</v>
      </c>
      <c r="AB8" s="25">
        <v>22</v>
      </c>
      <c r="AC8" s="25">
        <v>21</v>
      </c>
      <c r="AD8" s="25">
        <v>26</v>
      </c>
      <c r="AE8" s="25">
        <v>26</v>
      </c>
      <c r="AF8" s="25">
        <v>30</v>
      </c>
      <c r="AG8" s="25">
        <v>26</v>
      </c>
      <c r="AH8" s="25">
        <v>24</v>
      </c>
      <c r="AI8" s="25">
        <v>27</v>
      </c>
      <c r="AJ8" s="25">
        <v>27</v>
      </c>
      <c r="AK8" s="25">
        <v>21</v>
      </c>
      <c r="AL8" s="25">
        <v>25</v>
      </c>
      <c r="AM8" s="25">
        <v>14</v>
      </c>
      <c r="AN8" s="25">
        <v>26</v>
      </c>
      <c r="AO8" s="25">
        <v>23</v>
      </c>
      <c r="AP8" s="25">
        <v>27</v>
      </c>
      <c r="AQ8" s="25">
        <v>28</v>
      </c>
      <c r="AR8" s="25">
        <v>13</v>
      </c>
      <c r="AS8" s="25">
        <v>23</v>
      </c>
      <c r="AT8" s="25">
        <v>20</v>
      </c>
      <c r="AU8" s="25">
        <v>29</v>
      </c>
      <c r="AV8" s="25">
        <v>29</v>
      </c>
      <c r="AW8" s="25">
        <v>25</v>
      </c>
      <c r="AX8" s="25">
        <v>10</v>
      </c>
      <c r="AY8" s="25">
        <v>30</v>
      </c>
      <c r="AZ8" s="25">
        <v>20</v>
      </c>
      <c r="BA8" s="25">
        <v>27</v>
      </c>
      <c r="BB8" s="25">
        <v>16</v>
      </c>
      <c r="BC8" s="25">
        <v>21</v>
      </c>
      <c r="BD8" s="25">
        <v>21</v>
      </c>
      <c r="BE8" s="25">
        <v>14</v>
      </c>
      <c r="BF8" s="25">
        <v>19</v>
      </c>
      <c r="BG8" s="25">
        <v>18</v>
      </c>
      <c r="BH8" s="25">
        <v>21</v>
      </c>
      <c r="BI8" s="25">
        <v>16</v>
      </c>
      <c r="BJ8" s="25">
        <v>15</v>
      </c>
      <c r="BK8" s="25">
        <v>16</v>
      </c>
      <c r="BL8" s="25">
        <v>17</v>
      </c>
      <c r="BM8" s="25">
        <v>17</v>
      </c>
      <c r="BN8" s="25">
        <v>13</v>
      </c>
      <c r="BO8" s="25">
        <v>16</v>
      </c>
      <c r="BP8" s="25">
        <v>12</v>
      </c>
      <c r="BQ8" s="25">
        <v>23</v>
      </c>
      <c r="BR8" s="25">
        <v>10</v>
      </c>
      <c r="BS8" s="25">
        <v>13</v>
      </c>
      <c r="BT8" s="25">
        <v>14</v>
      </c>
      <c r="BU8" s="25">
        <v>22</v>
      </c>
      <c r="BV8" s="25">
        <v>11</v>
      </c>
      <c r="BW8" s="25">
        <v>12</v>
      </c>
      <c r="BX8" s="25">
        <v>15</v>
      </c>
    </row>
    <row r="9" spans="2:76" s="14" customFormat="1" ht="17.149999999999999" customHeight="1" thickBot="1" x14ac:dyDescent="0.3">
      <c r="C9" s="36" t="s">
        <v>115</v>
      </c>
      <c r="D9" s="25">
        <v>55</v>
      </c>
      <c r="E9" s="25">
        <v>74</v>
      </c>
      <c r="F9" s="25">
        <v>40</v>
      </c>
      <c r="G9" s="25">
        <v>50</v>
      </c>
      <c r="H9" s="25">
        <v>51</v>
      </c>
      <c r="I9" s="25">
        <v>64</v>
      </c>
      <c r="J9" s="25">
        <v>43</v>
      </c>
      <c r="K9" s="25">
        <v>39</v>
      </c>
      <c r="L9" s="25">
        <v>45</v>
      </c>
      <c r="M9" s="25">
        <v>44</v>
      </c>
      <c r="N9" s="25">
        <v>30</v>
      </c>
      <c r="O9" s="25">
        <v>55</v>
      </c>
      <c r="P9" s="25">
        <v>41</v>
      </c>
      <c r="Q9" s="25">
        <v>48</v>
      </c>
      <c r="R9" s="25">
        <v>32</v>
      </c>
      <c r="S9" s="25">
        <v>51</v>
      </c>
      <c r="T9" s="25">
        <v>42</v>
      </c>
      <c r="U9" s="25">
        <v>44</v>
      </c>
      <c r="V9" s="25">
        <v>35</v>
      </c>
      <c r="W9" s="25">
        <v>40</v>
      </c>
      <c r="X9" s="25">
        <v>51</v>
      </c>
      <c r="Y9" s="25">
        <v>50</v>
      </c>
      <c r="Z9" s="25">
        <v>30</v>
      </c>
      <c r="AA9" s="25">
        <v>50</v>
      </c>
      <c r="AB9" s="25">
        <v>41</v>
      </c>
      <c r="AC9" s="25">
        <v>53</v>
      </c>
      <c r="AD9" s="25">
        <v>36</v>
      </c>
      <c r="AE9" s="25">
        <v>64</v>
      </c>
      <c r="AF9" s="25">
        <v>46</v>
      </c>
      <c r="AG9" s="25">
        <v>43</v>
      </c>
      <c r="AH9" s="25">
        <v>42</v>
      </c>
      <c r="AI9" s="25">
        <v>44</v>
      </c>
      <c r="AJ9" s="25">
        <v>48</v>
      </c>
      <c r="AK9" s="25">
        <v>43</v>
      </c>
      <c r="AL9" s="25">
        <v>21</v>
      </c>
      <c r="AM9" s="25">
        <v>35</v>
      </c>
      <c r="AN9" s="25">
        <v>30</v>
      </c>
      <c r="AO9" s="25">
        <v>36</v>
      </c>
      <c r="AP9" s="25">
        <v>30</v>
      </c>
      <c r="AQ9" s="25">
        <v>37</v>
      </c>
      <c r="AR9" s="25">
        <v>40</v>
      </c>
      <c r="AS9" s="25">
        <v>30</v>
      </c>
      <c r="AT9" s="25">
        <v>22</v>
      </c>
      <c r="AU9" s="25">
        <v>28</v>
      </c>
      <c r="AV9" s="25">
        <v>26</v>
      </c>
      <c r="AW9" s="25">
        <v>17</v>
      </c>
      <c r="AX9" s="25">
        <v>22</v>
      </c>
      <c r="AY9" s="25">
        <v>29</v>
      </c>
      <c r="AZ9" s="25">
        <v>39</v>
      </c>
      <c r="BA9" s="25">
        <v>37</v>
      </c>
      <c r="BB9" s="25">
        <v>18</v>
      </c>
      <c r="BC9" s="25">
        <v>22</v>
      </c>
      <c r="BD9" s="25">
        <v>24</v>
      </c>
      <c r="BE9" s="25">
        <v>14</v>
      </c>
      <c r="BF9" s="25">
        <v>31</v>
      </c>
      <c r="BG9" s="25">
        <v>37</v>
      </c>
      <c r="BH9" s="25">
        <v>39</v>
      </c>
      <c r="BI9" s="25">
        <v>37</v>
      </c>
      <c r="BJ9" s="25">
        <v>36</v>
      </c>
      <c r="BK9" s="25">
        <v>42</v>
      </c>
      <c r="BL9" s="25">
        <v>28</v>
      </c>
      <c r="BM9" s="25">
        <v>29</v>
      </c>
      <c r="BN9" s="25">
        <v>30</v>
      </c>
      <c r="BO9" s="25">
        <v>35</v>
      </c>
      <c r="BP9" s="25">
        <v>31</v>
      </c>
      <c r="BQ9" s="25">
        <v>28</v>
      </c>
      <c r="BR9" s="25">
        <v>17</v>
      </c>
      <c r="BS9" s="25">
        <v>28</v>
      </c>
      <c r="BT9" s="25">
        <v>34</v>
      </c>
      <c r="BU9" s="25">
        <v>31</v>
      </c>
      <c r="BV9" s="25">
        <v>25</v>
      </c>
      <c r="BW9" s="25">
        <v>24</v>
      </c>
      <c r="BX9" s="25">
        <v>18</v>
      </c>
    </row>
    <row r="10" spans="2:76" s="14" customFormat="1" ht="17.149999999999999" customHeight="1" thickBot="1" x14ac:dyDescent="0.3">
      <c r="C10" s="36" t="s">
        <v>116</v>
      </c>
      <c r="D10" s="25">
        <v>23</v>
      </c>
      <c r="E10" s="25">
        <v>17</v>
      </c>
      <c r="F10" s="25">
        <v>9</v>
      </c>
      <c r="G10" s="25">
        <v>19</v>
      </c>
      <c r="H10" s="25">
        <v>14</v>
      </c>
      <c r="I10" s="25">
        <v>18</v>
      </c>
      <c r="J10" s="25">
        <v>16</v>
      </c>
      <c r="K10" s="25">
        <v>21</v>
      </c>
      <c r="L10" s="25">
        <v>19</v>
      </c>
      <c r="M10" s="25">
        <v>16</v>
      </c>
      <c r="N10" s="25">
        <v>12</v>
      </c>
      <c r="O10" s="25">
        <v>12</v>
      </c>
      <c r="P10" s="25">
        <v>16</v>
      </c>
      <c r="Q10" s="25">
        <v>9</v>
      </c>
      <c r="R10" s="25">
        <v>10</v>
      </c>
      <c r="S10" s="25">
        <v>15</v>
      </c>
      <c r="T10" s="25">
        <v>12</v>
      </c>
      <c r="U10" s="25">
        <v>13</v>
      </c>
      <c r="V10" s="25">
        <v>10</v>
      </c>
      <c r="W10" s="25">
        <v>14</v>
      </c>
      <c r="X10" s="25">
        <v>17</v>
      </c>
      <c r="Y10" s="25">
        <v>14</v>
      </c>
      <c r="Z10" s="25">
        <v>11</v>
      </c>
      <c r="AA10" s="25">
        <v>16</v>
      </c>
      <c r="AB10" s="25">
        <v>9</v>
      </c>
      <c r="AC10" s="25">
        <v>17</v>
      </c>
      <c r="AD10" s="25">
        <v>9</v>
      </c>
      <c r="AE10" s="25">
        <v>13</v>
      </c>
      <c r="AF10" s="25">
        <v>22</v>
      </c>
      <c r="AG10" s="25">
        <v>17</v>
      </c>
      <c r="AH10" s="25">
        <v>12</v>
      </c>
      <c r="AI10" s="25">
        <v>20</v>
      </c>
      <c r="AJ10" s="25">
        <v>11</v>
      </c>
      <c r="AK10" s="25">
        <v>25</v>
      </c>
      <c r="AL10" s="25">
        <v>22</v>
      </c>
      <c r="AM10" s="25">
        <v>19</v>
      </c>
      <c r="AN10" s="25">
        <v>12</v>
      </c>
      <c r="AO10" s="25">
        <v>17</v>
      </c>
      <c r="AP10" s="25">
        <v>6</v>
      </c>
      <c r="AQ10" s="25">
        <v>18</v>
      </c>
      <c r="AR10" s="25">
        <v>16</v>
      </c>
      <c r="AS10" s="25">
        <v>12</v>
      </c>
      <c r="AT10" s="25">
        <v>10</v>
      </c>
      <c r="AU10" s="25">
        <v>20</v>
      </c>
      <c r="AV10" s="25">
        <v>17</v>
      </c>
      <c r="AW10" s="25">
        <v>18</v>
      </c>
      <c r="AX10" s="25">
        <v>14</v>
      </c>
      <c r="AY10" s="25">
        <v>16</v>
      </c>
      <c r="AZ10" s="25">
        <v>11</v>
      </c>
      <c r="BA10" s="25">
        <v>11</v>
      </c>
      <c r="BB10" s="25">
        <v>8</v>
      </c>
      <c r="BC10" s="25">
        <v>12</v>
      </c>
      <c r="BD10" s="25">
        <v>4</v>
      </c>
      <c r="BE10" s="25">
        <v>6</v>
      </c>
      <c r="BF10" s="25">
        <v>16</v>
      </c>
      <c r="BG10" s="25">
        <v>12</v>
      </c>
      <c r="BH10" s="25">
        <v>9</v>
      </c>
      <c r="BI10" s="25">
        <v>3</v>
      </c>
      <c r="BJ10" s="25">
        <v>8</v>
      </c>
      <c r="BK10" s="25">
        <v>8</v>
      </c>
      <c r="BL10" s="25">
        <v>12</v>
      </c>
      <c r="BM10" s="25">
        <v>6</v>
      </c>
      <c r="BN10" s="25">
        <v>8</v>
      </c>
      <c r="BO10" s="25">
        <v>6</v>
      </c>
      <c r="BP10" s="25">
        <v>9</v>
      </c>
      <c r="BQ10" s="25">
        <v>3</v>
      </c>
      <c r="BR10" s="25">
        <v>6</v>
      </c>
      <c r="BS10" s="25">
        <v>8</v>
      </c>
      <c r="BT10" s="25">
        <v>2</v>
      </c>
      <c r="BU10" s="25">
        <v>3</v>
      </c>
      <c r="BV10" s="25">
        <v>4</v>
      </c>
      <c r="BW10" s="25">
        <v>2</v>
      </c>
      <c r="BX10" s="25">
        <v>7</v>
      </c>
    </row>
    <row r="11" spans="2:76" s="14" customFormat="1" ht="17.149999999999999" customHeight="1" thickBot="1" x14ac:dyDescent="0.3">
      <c r="C11" s="36" t="s">
        <v>117</v>
      </c>
      <c r="D11" s="25">
        <v>94</v>
      </c>
      <c r="E11" s="25">
        <v>71</v>
      </c>
      <c r="F11" s="25">
        <v>64</v>
      </c>
      <c r="G11" s="25">
        <v>85</v>
      </c>
      <c r="H11" s="25">
        <v>64</v>
      </c>
      <c r="I11" s="25">
        <v>83</v>
      </c>
      <c r="J11" s="25">
        <v>52</v>
      </c>
      <c r="K11" s="25">
        <v>75</v>
      </c>
      <c r="L11" s="25">
        <v>67</v>
      </c>
      <c r="M11" s="25">
        <v>72</v>
      </c>
      <c r="N11" s="25">
        <v>66</v>
      </c>
      <c r="O11" s="25">
        <v>57</v>
      </c>
      <c r="P11" s="25">
        <v>71</v>
      </c>
      <c r="Q11" s="25">
        <v>47</v>
      </c>
      <c r="R11" s="25">
        <v>43</v>
      </c>
      <c r="S11" s="25">
        <v>71</v>
      </c>
      <c r="T11" s="25">
        <v>59</v>
      </c>
      <c r="U11" s="25">
        <v>52</v>
      </c>
      <c r="V11" s="25">
        <v>36</v>
      </c>
      <c r="W11" s="25">
        <v>61</v>
      </c>
      <c r="X11" s="25">
        <v>64</v>
      </c>
      <c r="Y11" s="25">
        <v>46</v>
      </c>
      <c r="Z11" s="25">
        <v>43</v>
      </c>
      <c r="AA11" s="25">
        <v>83</v>
      </c>
      <c r="AB11" s="25">
        <v>64</v>
      </c>
      <c r="AC11" s="25">
        <v>60</v>
      </c>
      <c r="AD11" s="25">
        <v>44</v>
      </c>
      <c r="AE11" s="25">
        <v>69</v>
      </c>
      <c r="AF11" s="25">
        <v>58</v>
      </c>
      <c r="AG11" s="25">
        <v>63</v>
      </c>
      <c r="AH11" s="25">
        <v>65</v>
      </c>
      <c r="AI11" s="25">
        <v>74</v>
      </c>
      <c r="AJ11" s="25">
        <v>57</v>
      </c>
      <c r="AK11" s="25">
        <v>64</v>
      </c>
      <c r="AL11" s="25">
        <v>36</v>
      </c>
      <c r="AM11" s="25">
        <v>45</v>
      </c>
      <c r="AN11" s="25">
        <v>49</v>
      </c>
      <c r="AO11" s="25">
        <v>42</v>
      </c>
      <c r="AP11" s="25">
        <v>42</v>
      </c>
      <c r="AQ11" s="25">
        <v>46</v>
      </c>
      <c r="AR11" s="25">
        <v>43</v>
      </c>
      <c r="AS11" s="25">
        <v>59</v>
      </c>
      <c r="AT11" s="25">
        <v>34</v>
      </c>
      <c r="AU11" s="25">
        <v>50</v>
      </c>
      <c r="AV11" s="25">
        <v>42</v>
      </c>
      <c r="AW11" s="25">
        <v>38</v>
      </c>
      <c r="AX11" s="25">
        <v>33</v>
      </c>
      <c r="AY11" s="25">
        <v>53</v>
      </c>
      <c r="AZ11" s="25">
        <v>31</v>
      </c>
      <c r="BA11" s="25">
        <v>33</v>
      </c>
      <c r="BB11" s="25">
        <v>35</v>
      </c>
      <c r="BC11" s="25">
        <v>29</v>
      </c>
      <c r="BD11" s="25">
        <v>36</v>
      </c>
      <c r="BE11" s="25">
        <v>26</v>
      </c>
      <c r="BF11" s="25">
        <v>48</v>
      </c>
      <c r="BG11" s="25">
        <v>46</v>
      </c>
      <c r="BH11" s="25">
        <v>24</v>
      </c>
      <c r="BI11" s="25">
        <v>40</v>
      </c>
      <c r="BJ11" s="25">
        <v>24</v>
      </c>
      <c r="BK11" s="25">
        <v>33</v>
      </c>
      <c r="BL11" s="25">
        <v>27</v>
      </c>
      <c r="BM11" s="25">
        <v>27</v>
      </c>
      <c r="BN11" s="25">
        <v>25</v>
      </c>
      <c r="BO11" s="25">
        <v>39</v>
      </c>
      <c r="BP11" s="25">
        <v>25</v>
      </c>
      <c r="BQ11" s="25">
        <v>22</v>
      </c>
      <c r="BR11" s="25">
        <v>26</v>
      </c>
      <c r="BS11" s="25">
        <v>31</v>
      </c>
      <c r="BT11" s="25">
        <v>33</v>
      </c>
      <c r="BU11" s="25">
        <v>31</v>
      </c>
      <c r="BV11" s="25">
        <v>21</v>
      </c>
      <c r="BW11" s="25">
        <v>26</v>
      </c>
      <c r="BX11" s="25">
        <v>23</v>
      </c>
    </row>
    <row r="12" spans="2:76" s="14" customFormat="1" ht="17.149999999999999" customHeight="1" thickBot="1" x14ac:dyDescent="0.3">
      <c r="C12" s="36" t="s">
        <v>118</v>
      </c>
      <c r="D12" s="25">
        <v>72</v>
      </c>
      <c r="E12" s="25">
        <v>62</v>
      </c>
      <c r="F12" s="25">
        <v>58</v>
      </c>
      <c r="G12" s="25">
        <v>103</v>
      </c>
      <c r="H12" s="25">
        <v>44</v>
      </c>
      <c r="I12" s="25">
        <v>82</v>
      </c>
      <c r="J12" s="25">
        <v>54</v>
      </c>
      <c r="K12" s="25">
        <v>82</v>
      </c>
      <c r="L12" s="25">
        <v>50</v>
      </c>
      <c r="M12" s="25">
        <v>49</v>
      </c>
      <c r="N12" s="25">
        <v>42</v>
      </c>
      <c r="O12" s="25">
        <v>46</v>
      </c>
      <c r="P12" s="25">
        <v>54</v>
      </c>
      <c r="Q12" s="25">
        <v>60</v>
      </c>
      <c r="R12" s="25">
        <v>41</v>
      </c>
      <c r="S12" s="25">
        <v>53</v>
      </c>
      <c r="T12" s="25">
        <v>48</v>
      </c>
      <c r="U12" s="25">
        <v>53</v>
      </c>
      <c r="V12" s="25">
        <v>42</v>
      </c>
      <c r="W12" s="25">
        <v>50</v>
      </c>
      <c r="X12" s="25">
        <v>55</v>
      </c>
      <c r="Y12" s="25">
        <v>51</v>
      </c>
      <c r="Z12" s="25">
        <v>38</v>
      </c>
      <c r="AA12" s="25">
        <v>52</v>
      </c>
      <c r="AB12" s="25">
        <v>50</v>
      </c>
      <c r="AC12" s="25">
        <v>55</v>
      </c>
      <c r="AD12" s="25">
        <v>29</v>
      </c>
      <c r="AE12" s="25">
        <v>50</v>
      </c>
      <c r="AF12" s="25">
        <v>63</v>
      </c>
      <c r="AG12" s="25">
        <v>47</v>
      </c>
      <c r="AH12" s="25">
        <v>45</v>
      </c>
      <c r="AI12" s="25">
        <v>57</v>
      </c>
      <c r="AJ12" s="25">
        <v>46</v>
      </c>
      <c r="AK12" s="25">
        <v>52</v>
      </c>
      <c r="AL12" s="25">
        <v>46</v>
      </c>
      <c r="AM12" s="25">
        <v>48</v>
      </c>
      <c r="AN12" s="25">
        <v>43</v>
      </c>
      <c r="AO12" s="25">
        <v>49</v>
      </c>
      <c r="AP12" s="25">
        <v>38</v>
      </c>
      <c r="AQ12" s="25">
        <v>45</v>
      </c>
      <c r="AR12" s="25">
        <v>48</v>
      </c>
      <c r="AS12" s="25">
        <v>36</v>
      </c>
      <c r="AT12" s="25">
        <v>26</v>
      </c>
      <c r="AU12" s="25">
        <v>39</v>
      </c>
      <c r="AV12" s="25">
        <v>40</v>
      </c>
      <c r="AW12" s="25">
        <v>39</v>
      </c>
      <c r="AX12" s="25">
        <v>25</v>
      </c>
      <c r="AY12" s="25">
        <v>43</v>
      </c>
      <c r="AZ12" s="25">
        <v>40</v>
      </c>
      <c r="BA12" s="25">
        <v>43</v>
      </c>
      <c r="BB12" s="25">
        <v>19</v>
      </c>
      <c r="BC12" s="25">
        <v>36</v>
      </c>
      <c r="BD12" s="25">
        <v>36</v>
      </c>
      <c r="BE12" s="25">
        <v>9</v>
      </c>
      <c r="BF12" s="25">
        <v>41</v>
      </c>
      <c r="BG12" s="25">
        <v>24</v>
      </c>
      <c r="BH12" s="25">
        <v>26</v>
      </c>
      <c r="BI12" s="25">
        <v>33</v>
      </c>
      <c r="BJ12" s="25">
        <v>20</v>
      </c>
      <c r="BK12" s="25">
        <v>31</v>
      </c>
      <c r="BL12" s="25">
        <v>32</v>
      </c>
      <c r="BM12" s="25">
        <v>21</v>
      </c>
      <c r="BN12" s="25">
        <v>24</v>
      </c>
      <c r="BO12" s="25">
        <v>24</v>
      </c>
      <c r="BP12" s="25">
        <v>25</v>
      </c>
      <c r="BQ12" s="25">
        <v>31</v>
      </c>
      <c r="BR12" s="25">
        <v>25</v>
      </c>
      <c r="BS12" s="25">
        <v>13</v>
      </c>
      <c r="BT12" s="25">
        <v>24</v>
      </c>
      <c r="BU12" s="25">
        <v>26</v>
      </c>
      <c r="BV12" s="25">
        <v>14</v>
      </c>
      <c r="BW12" s="25">
        <v>20</v>
      </c>
      <c r="BX12" s="25">
        <v>28</v>
      </c>
    </row>
    <row r="13" spans="2:76" s="14" customFormat="1" ht="17.149999999999999" customHeight="1" thickBot="1" x14ac:dyDescent="0.3">
      <c r="C13" s="36" t="s">
        <v>119</v>
      </c>
      <c r="D13" s="25">
        <v>393</v>
      </c>
      <c r="E13" s="25">
        <v>294</v>
      </c>
      <c r="F13" s="25">
        <v>238</v>
      </c>
      <c r="G13" s="25">
        <v>299</v>
      </c>
      <c r="H13" s="25">
        <v>285</v>
      </c>
      <c r="I13" s="25">
        <v>308</v>
      </c>
      <c r="J13" s="25">
        <v>253</v>
      </c>
      <c r="K13" s="25">
        <v>318</v>
      </c>
      <c r="L13" s="25">
        <v>280</v>
      </c>
      <c r="M13" s="25">
        <v>322</v>
      </c>
      <c r="N13" s="25">
        <v>234</v>
      </c>
      <c r="O13" s="25">
        <v>298</v>
      </c>
      <c r="P13" s="25">
        <v>280</v>
      </c>
      <c r="Q13" s="25">
        <v>267</v>
      </c>
      <c r="R13" s="25">
        <v>204</v>
      </c>
      <c r="S13" s="25">
        <v>275</v>
      </c>
      <c r="T13" s="25">
        <v>247</v>
      </c>
      <c r="U13" s="25">
        <v>240</v>
      </c>
      <c r="V13" s="25">
        <v>216</v>
      </c>
      <c r="W13" s="25">
        <v>232</v>
      </c>
      <c r="X13" s="25">
        <v>245</v>
      </c>
      <c r="Y13" s="25">
        <v>228</v>
      </c>
      <c r="Z13" s="25">
        <v>176</v>
      </c>
      <c r="AA13" s="25">
        <v>234</v>
      </c>
      <c r="AB13" s="25">
        <v>203</v>
      </c>
      <c r="AC13" s="25">
        <v>246</v>
      </c>
      <c r="AD13" s="25">
        <v>180</v>
      </c>
      <c r="AE13" s="25">
        <v>232</v>
      </c>
      <c r="AF13" s="25">
        <v>225</v>
      </c>
      <c r="AG13" s="25">
        <v>222</v>
      </c>
      <c r="AH13" s="25">
        <v>182</v>
      </c>
      <c r="AI13" s="25">
        <v>220</v>
      </c>
      <c r="AJ13" s="25">
        <v>227</v>
      </c>
      <c r="AK13" s="25">
        <v>244</v>
      </c>
      <c r="AL13" s="25">
        <v>184</v>
      </c>
      <c r="AM13" s="25">
        <v>217</v>
      </c>
      <c r="AN13" s="25">
        <v>172</v>
      </c>
      <c r="AO13" s="25">
        <v>208</v>
      </c>
      <c r="AP13" s="25">
        <v>144</v>
      </c>
      <c r="AQ13" s="25">
        <v>214</v>
      </c>
      <c r="AR13" s="25">
        <v>203</v>
      </c>
      <c r="AS13" s="25">
        <v>171</v>
      </c>
      <c r="AT13" s="25">
        <v>105</v>
      </c>
      <c r="AU13" s="25">
        <v>176</v>
      </c>
      <c r="AV13" s="25">
        <v>127</v>
      </c>
      <c r="AW13" s="25">
        <v>209</v>
      </c>
      <c r="AX13" s="25">
        <v>117</v>
      </c>
      <c r="AY13" s="25">
        <v>138</v>
      </c>
      <c r="AZ13" s="25">
        <v>174</v>
      </c>
      <c r="BA13" s="25">
        <v>117</v>
      </c>
      <c r="BB13" s="25">
        <v>108</v>
      </c>
      <c r="BC13" s="25">
        <v>126</v>
      </c>
      <c r="BD13" s="25">
        <v>99</v>
      </c>
      <c r="BE13" s="25">
        <v>64</v>
      </c>
      <c r="BF13" s="25">
        <v>107</v>
      </c>
      <c r="BG13" s="25">
        <v>158</v>
      </c>
      <c r="BH13" s="25">
        <v>121</v>
      </c>
      <c r="BI13" s="25">
        <v>123</v>
      </c>
      <c r="BJ13" s="25">
        <v>95</v>
      </c>
      <c r="BK13" s="25">
        <v>108</v>
      </c>
      <c r="BL13" s="25">
        <v>116</v>
      </c>
      <c r="BM13" s="25">
        <v>112</v>
      </c>
      <c r="BN13" s="25">
        <v>73</v>
      </c>
      <c r="BO13" s="25">
        <v>120</v>
      </c>
      <c r="BP13" s="25">
        <v>92</v>
      </c>
      <c r="BQ13" s="25">
        <v>114</v>
      </c>
      <c r="BR13" s="25">
        <v>94</v>
      </c>
      <c r="BS13" s="25">
        <v>109</v>
      </c>
      <c r="BT13" s="25">
        <v>98</v>
      </c>
      <c r="BU13" s="25">
        <v>104</v>
      </c>
      <c r="BV13" s="25">
        <v>93</v>
      </c>
      <c r="BW13" s="25">
        <v>117</v>
      </c>
      <c r="BX13" s="25">
        <v>97</v>
      </c>
    </row>
    <row r="14" spans="2:76" s="14" customFormat="1" ht="17.149999999999999" customHeight="1" thickBot="1" x14ac:dyDescent="0.3">
      <c r="C14" s="36" t="s">
        <v>120</v>
      </c>
      <c r="D14" s="25">
        <v>221</v>
      </c>
      <c r="E14" s="25">
        <v>223</v>
      </c>
      <c r="F14" s="25">
        <v>144</v>
      </c>
      <c r="G14" s="25">
        <v>191</v>
      </c>
      <c r="H14" s="25">
        <v>163</v>
      </c>
      <c r="I14" s="25">
        <v>204</v>
      </c>
      <c r="J14" s="25">
        <v>161</v>
      </c>
      <c r="K14" s="25">
        <v>169</v>
      </c>
      <c r="L14" s="25">
        <v>156</v>
      </c>
      <c r="M14" s="25">
        <v>182</v>
      </c>
      <c r="N14" s="25">
        <v>119</v>
      </c>
      <c r="O14" s="25">
        <v>195</v>
      </c>
      <c r="P14" s="25">
        <v>197</v>
      </c>
      <c r="Q14" s="25">
        <v>164</v>
      </c>
      <c r="R14" s="25">
        <v>116</v>
      </c>
      <c r="S14" s="25">
        <v>163</v>
      </c>
      <c r="T14" s="25">
        <v>170</v>
      </c>
      <c r="U14" s="25">
        <v>162</v>
      </c>
      <c r="V14" s="25">
        <v>118</v>
      </c>
      <c r="W14" s="25">
        <v>154</v>
      </c>
      <c r="X14" s="25">
        <v>153</v>
      </c>
      <c r="Y14" s="25">
        <v>131</v>
      </c>
      <c r="Z14" s="25">
        <v>105</v>
      </c>
      <c r="AA14" s="25">
        <v>168</v>
      </c>
      <c r="AB14" s="25">
        <v>126</v>
      </c>
      <c r="AC14" s="25">
        <v>156</v>
      </c>
      <c r="AD14" s="25">
        <v>114</v>
      </c>
      <c r="AE14" s="25">
        <v>126</v>
      </c>
      <c r="AF14" s="25">
        <v>137</v>
      </c>
      <c r="AG14" s="25">
        <v>125</v>
      </c>
      <c r="AH14" s="25">
        <v>130</v>
      </c>
      <c r="AI14" s="25">
        <v>150</v>
      </c>
      <c r="AJ14" s="25">
        <v>145</v>
      </c>
      <c r="AK14" s="25">
        <v>159</v>
      </c>
      <c r="AL14" s="25">
        <v>114</v>
      </c>
      <c r="AM14" s="25">
        <v>133</v>
      </c>
      <c r="AN14" s="25">
        <v>144</v>
      </c>
      <c r="AO14" s="25">
        <v>120</v>
      </c>
      <c r="AP14" s="25">
        <v>102</v>
      </c>
      <c r="AQ14" s="25">
        <v>110</v>
      </c>
      <c r="AR14" s="25">
        <v>95</v>
      </c>
      <c r="AS14" s="25">
        <v>100</v>
      </c>
      <c r="AT14" s="25">
        <v>78</v>
      </c>
      <c r="AU14" s="25">
        <v>128</v>
      </c>
      <c r="AV14" s="25">
        <v>115</v>
      </c>
      <c r="AW14" s="25">
        <v>136</v>
      </c>
      <c r="AX14" s="25">
        <v>72</v>
      </c>
      <c r="AY14" s="25">
        <v>102</v>
      </c>
      <c r="AZ14" s="25">
        <v>106</v>
      </c>
      <c r="BA14" s="25">
        <v>124</v>
      </c>
      <c r="BB14" s="25">
        <v>95</v>
      </c>
      <c r="BC14" s="25">
        <v>102</v>
      </c>
      <c r="BD14" s="25">
        <v>93</v>
      </c>
      <c r="BE14" s="25">
        <v>63</v>
      </c>
      <c r="BF14" s="25">
        <v>101</v>
      </c>
      <c r="BG14" s="25">
        <v>93</v>
      </c>
      <c r="BH14" s="25">
        <v>86</v>
      </c>
      <c r="BI14" s="25">
        <v>86</v>
      </c>
      <c r="BJ14" s="25">
        <v>81</v>
      </c>
      <c r="BK14" s="25">
        <v>90</v>
      </c>
      <c r="BL14" s="25">
        <v>96</v>
      </c>
      <c r="BM14" s="25">
        <v>92</v>
      </c>
      <c r="BN14" s="25">
        <v>72</v>
      </c>
      <c r="BO14" s="25">
        <v>81</v>
      </c>
      <c r="BP14" s="25">
        <v>72</v>
      </c>
      <c r="BQ14" s="25">
        <v>104</v>
      </c>
      <c r="BR14" s="25">
        <v>82</v>
      </c>
      <c r="BS14" s="25">
        <v>105</v>
      </c>
      <c r="BT14" s="25">
        <v>73</v>
      </c>
      <c r="BU14" s="25">
        <v>89</v>
      </c>
      <c r="BV14" s="25">
        <v>56</v>
      </c>
      <c r="BW14" s="25">
        <v>72</v>
      </c>
      <c r="BX14" s="25">
        <v>71</v>
      </c>
    </row>
    <row r="15" spans="2:76" s="14" customFormat="1" ht="17.149999999999999" customHeight="1" thickBot="1" x14ac:dyDescent="0.3">
      <c r="C15" s="36" t="s">
        <v>121</v>
      </c>
      <c r="D15" s="25">
        <v>49</v>
      </c>
      <c r="E15" s="25">
        <v>48</v>
      </c>
      <c r="F15" s="25">
        <v>20</v>
      </c>
      <c r="G15" s="25">
        <v>53</v>
      </c>
      <c r="H15" s="25">
        <v>22</v>
      </c>
      <c r="I15" s="25">
        <v>42</v>
      </c>
      <c r="J15" s="25">
        <v>25</v>
      </c>
      <c r="K15" s="25">
        <v>27</v>
      </c>
      <c r="L15" s="25">
        <v>35</v>
      </c>
      <c r="M15" s="25">
        <v>43</v>
      </c>
      <c r="N15" s="25">
        <v>26</v>
      </c>
      <c r="O15" s="25">
        <v>40</v>
      </c>
      <c r="P15" s="25">
        <v>40</v>
      </c>
      <c r="Q15" s="25">
        <v>28</v>
      </c>
      <c r="R15" s="25">
        <v>28</v>
      </c>
      <c r="S15" s="25">
        <v>41</v>
      </c>
      <c r="T15" s="25">
        <v>34</v>
      </c>
      <c r="U15" s="25">
        <v>32</v>
      </c>
      <c r="V15" s="25">
        <v>31</v>
      </c>
      <c r="W15" s="25">
        <v>26</v>
      </c>
      <c r="X15" s="25">
        <v>32</v>
      </c>
      <c r="Y15" s="25">
        <v>32</v>
      </c>
      <c r="Z15" s="25">
        <v>17</v>
      </c>
      <c r="AA15" s="25">
        <v>43</v>
      </c>
      <c r="AB15" s="25">
        <v>33</v>
      </c>
      <c r="AC15" s="25">
        <v>31</v>
      </c>
      <c r="AD15" s="25">
        <v>26</v>
      </c>
      <c r="AE15" s="25">
        <v>43</v>
      </c>
      <c r="AF15" s="25">
        <v>27</v>
      </c>
      <c r="AG15" s="25">
        <v>23</v>
      </c>
      <c r="AH15" s="25">
        <v>32</v>
      </c>
      <c r="AI15" s="25">
        <v>37</v>
      </c>
      <c r="AJ15" s="25">
        <v>27</v>
      </c>
      <c r="AK15" s="25">
        <v>38</v>
      </c>
      <c r="AL15" s="25">
        <v>32</v>
      </c>
      <c r="AM15" s="25">
        <v>32</v>
      </c>
      <c r="AN15" s="25">
        <v>30</v>
      </c>
      <c r="AO15" s="25">
        <v>29</v>
      </c>
      <c r="AP15" s="25">
        <v>26</v>
      </c>
      <c r="AQ15" s="25">
        <v>31</v>
      </c>
      <c r="AR15" s="25">
        <v>26</v>
      </c>
      <c r="AS15" s="25">
        <v>26</v>
      </c>
      <c r="AT15" s="25">
        <v>19</v>
      </c>
      <c r="AU15" s="25">
        <v>39</v>
      </c>
      <c r="AV15" s="25">
        <v>32</v>
      </c>
      <c r="AW15" s="25">
        <v>31</v>
      </c>
      <c r="AX15" s="25">
        <v>23</v>
      </c>
      <c r="AY15" s="25">
        <v>34</v>
      </c>
      <c r="AZ15" s="25">
        <v>24</v>
      </c>
      <c r="BA15" s="25">
        <v>26</v>
      </c>
      <c r="BB15" s="25">
        <v>23</v>
      </c>
      <c r="BC15" s="25">
        <v>16</v>
      </c>
      <c r="BD15" s="25">
        <v>18</v>
      </c>
      <c r="BE15" s="25">
        <v>17</v>
      </c>
      <c r="BF15" s="25">
        <v>19</v>
      </c>
      <c r="BG15" s="25">
        <v>25</v>
      </c>
      <c r="BH15" s="25">
        <v>20</v>
      </c>
      <c r="BI15" s="25">
        <v>24</v>
      </c>
      <c r="BJ15" s="25">
        <v>13</v>
      </c>
      <c r="BK15" s="25">
        <v>17</v>
      </c>
      <c r="BL15" s="25">
        <v>19</v>
      </c>
      <c r="BM15" s="25">
        <v>23</v>
      </c>
      <c r="BN15" s="25">
        <v>14</v>
      </c>
      <c r="BO15" s="25">
        <v>21</v>
      </c>
      <c r="BP15" s="25">
        <v>18</v>
      </c>
      <c r="BQ15" s="25">
        <v>22</v>
      </c>
      <c r="BR15" s="25">
        <v>21</v>
      </c>
      <c r="BS15" s="25">
        <v>16</v>
      </c>
      <c r="BT15" s="25">
        <v>21</v>
      </c>
      <c r="BU15" s="25">
        <v>32</v>
      </c>
      <c r="BV15" s="25">
        <v>20</v>
      </c>
      <c r="BW15" s="25">
        <v>24</v>
      </c>
      <c r="BX15" s="25">
        <v>25</v>
      </c>
    </row>
    <row r="16" spans="2:76" s="14" customFormat="1" ht="17.149999999999999" customHeight="1" thickBot="1" x14ac:dyDescent="0.3">
      <c r="C16" s="36" t="s">
        <v>122</v>
      </c>
      <c r="D16" s="25">
        <v>89</v>
      </c>
      <c r="E16" s="25">
        <v>85</v>
      </c>
      <c r="F16" s="25">
        <v>66</v>
      </c>
      <c r="G16" s="25">
        <v>98</v>
      </c>
      <c r="H16" s="25">
        <v>61</v>
      </c>
      <c r="I16" s="25">
        <v>86</v>
      </c>
      <c r="J16" s="25">
        <v>63</v>
      </c>
      <c r="K16" s="25">
        <v>64</v>
      </c>
      <c r="L16" s="25">
        <v>66</v>
      </c>
      <c r="M16" s="25">
        <v>72</v>
      </c>
      <c r="N16" s="25">
        <v>49</v>
      </c>
      <c r="O16" s="25">
        <v>68</v>
      </c>
      <c r="P16" s="25">
        <v>63</v>
      </c>
      <c r="Q16" s="25">
        <v>56</v>
      </c>
      <c r="R16" s="25">
        <v>53</v>
      </c>
      <c r="S16" s="25">
        <v>74</v>
      </c>
      <c r="T16" s="25">
        <v>78</v>
      </c>
      <c r="U16" s="25">
        <v>72</v>
      </c>
      <c r="V16" s="25">
        <v>48</v>
      </c>
      <c r="W16" s="25">
        <v>72</v>
      </c>
      <c r="X16" s="25">
        <v>64</v>
      </c>
      <c r="Y16" s="25">
        <v>75</v>
      </c>
      <c r="Z16" s="25">
        <v>43</v>
      </c>
      <c r="AA16" s="25">
        <v>62</v>
      </c>
      <c r="AB16" s="25">
        <v>46</v>
      </c>
      <c r="AC16" s="25">
        <v>76</v>
      </c>
      <c r="AD16" s="25">
        <v>57</v>
      </c>
      <c r="AE16" s="25">
        <v>60</v>
      </c>
      <c r="AF16" s="25">
        <v>60</v>
      </c>
      <c r="AG16" s="25">
        <v>64</v>
      </c>
      <c r="AH16" s="25">
        <v>56</v>
      </c>
      <c r="AI16" s="25">
        <v>97</v>
      </c>
      <c r="AJ16" s="25">
        <v>86</v>
      </c>
      <c r="AK16" s="25">
        <v>60</v>
      </c>
      <c r="AL16" s="25">
        <v>42</v>
      </c>
      <c r="AM16" s="25">
        <v>58</v>
      </c>
      <c r="AN16" s="25">
        <v>47</v>
      </c>
      <c r="AO16" s="25">
        <v>51</v>
      </c>
      <c r="AP16" s="25">
        <v>35</v>
      </c>
      <c r="AQ16" s="25">
        <v>45</v>
      </c>
      <c r="AR16" s="25">
        <v>36</v>
      </c>
      <c r="AS16" s="25">
        <v>45</v>
      </c>
      <c r="AT16" s="25">
        <v>43</v>
      </c>
      <c r="AU16" s="25">
        <v>42</v>
      </c>
      <c r="AV16" s="25">
        <v>28</v>
      </c>
      <c r="AW16" s="25">
        <v>50</v>
      </c>
      <c r="AX16" s="25">
        <v>36</v>
      </c>
      <c r="AY16" s="25">
        <v>38</v>
      </c>
      <c r="AZ16" s="25">
        <v>44</v>
      </c>
      <c r="BA16" s="25">
        <v>39</v>
      </c>
      <c r="BB16" s="25">
        <v>30</v>
      </c>
      <c r="BC16" s="25">
        <v>43</v>
      </c>
      <c r="BD16" s="25">
        <v>30</v>
      </c>
      <c r="BE16" s="25">
        <v>17</v>
      </c>
      <c r="BF16" s="25">
        <v>41</v>
      </c>
      <c r="BG16" s="25">
        <v>37</v>
      </c>
      <c r="BH16" s="25">
        <v>31</v>
      </c>
      <c r="BI16" s="25">
        <v>31</v>
      </c>
      <c r="BJ16" s="25">
        <v>22</v>
      </c>
      <c r="BK16" s="25">
        <v>29</v>
      </c>
      <c r="BL16" s="25">
        <v>36</v>
      </c>
      <c r="BM16" s="25">
        <v>33</v>
      </c>
      <c r="BN16" s="25">
        <v>24</v>
      </c>
      <c r="BO16" s="25">
        <v>36</v>
      </c>
      <c r="BP16" s="25">
        <v>15</v>
      </c>
      <c r="BQ16" s="25">
        <v>24</v>
      </c>
      <c r="BR16" s="25">
        <v>18</v>
      </c>
      <c r="BS16" s="25">
        <v>27</v>
      </c>
      <c r="BT16" s="25">
        <v>28</v>
      </c>
      <c r="BU16" s="25">
        <v>19</v>
      </c>
      <c r="BV16" s="25">
        <v>26</v>
      </c>
      <c r="BW16" s="25">
        <v>27</v>
      </c>
      <c r="BX16" s="25">
        <v>16</v>
      </c>
    </row>
    <row r="17" spans="3:76" s="14" customFormat="1" ht="17.149999999999999" customHeight="1" thickBot="1" x14ac:dyDescent="0.3">
      <c r="C17" s="36" t="s">
        <v>123</v>
      </c>
      <c r="D17" s="25">
        <v>331</v>
      </c>
      <c r="E17" s="25">
        <v>242</v>
      </c>
      <c r="F17" s="25">
        <v>161</v>
      </c>
      <c r="G17" s="25">
        <v>188</v>
      </c>
      <c r="H17" s="25">
        <v>199</v>
      </c>
      <c r="I17" s="25">
        <v>201</v>
      </c>
      <c r="J17" s="25">
        <v>162</v>
      </c>
      <c r="K17" s="25">
        <v>201</v>
      </c>
      <c r="L17" s="25">
        <v>181</v>
      </c>
      <c r="M17" s="25">
        <v>201</v>
      </c>
      <c r="N17" s="25">
        <v>145</v>
      </c>
      <c r="O17" s="25">
        <v>171</v>
      </c>
      <c r="P17" s="25">
        <v>156</v>
      </c>
      <c r="Q17" s="25">
        <v>210</v>
      </c>
      <c r="R17" s="25">
        <v>133</v>
      </c>
      <c r="S17" s="25">
        <v>212</v>
      </c>
      <c r="T17" s="25">
        <v>169</v>
      </c>
      <c r="U17" s="25">
        <v>189</v>
      </c>
      <c r="V17" s="25">
        <v>144</v>
      </c>
      <c r="W17" s="25">
        <v>159</v>
      </c>
      <c r="X17" s="25">
        <v>184</v>
      </c>
      <c r="Y17" s="25">
        <v>146</v>
      </c>
      <c r="Z17" s="25">
        <v>118</v>
      </c>
      <c r="AA17" s="25">
        <v>155</v>
      </c>
      <c r="AB17" s="25">
        <v>122</v>
      </c>
      <c r="AC17" s="25">
        <v>170</v>
      </c>
      <c r="AD17" s="25">
        <v>120</v>
      </c>
      <c r="AE17" s="25">
        <v>181</v>
      </c>
      <c r="AF17" s="25">
        <v>142</v>
      </c>
      <c r="AG17" s="25">
        <v>163</v>
      </c>
      <c r="AH17" s="25">
        <v>152</v>
      </c>
      <c r="AI17" s="25">
        <v>186</v>
      </c>
      <c r="AJ17" s="25">
        <v>157</v>
      </c>
      <c r="AK17" s="25">
        <v>137</v>
      </c>
      <c r="AL17" s="25">
        <v>129</v>
      </c>
      <c r="AM17" s="25">
        <v>126</v>
      </c>
      <c r="AN17" s="25">
        <v>107</v>
      </c>
      <c r="AO17" s="25">
        <v>139</v>
      </c>
      <c r="AP17" s="25">
        <v>94</v>
      </c>
      <c r="AQ17" s="25">
        <v>124</v>
      </c>
      <c r="AR17" s="25">
        <v>149</v>
      </c>
      <c r="AS17" s="25">
        <v>107</v>
      </c>
      <c r="AT17" s="25">
        <v>97</v>
      </c>
      <c r="AU17" s="25">
        <v>138</v>
      </c>
      <c r="AV17" s="25">
        <v>121</v>
      </c>
      <c r="AW17" s="25">
        <v>122</v>
      </c>
      <c r="AX17" s="25">
        <v>88</v>
      </c>
      <c r="AY17" s="25">
        <v>115</v>
      </c>
      <c r="AZ17" s="25">
        <v>125</v>
      </c>
      <c r="BA17" s="25">
        <v>114</v>
      </c>
      <c r="BB17" s="25">
        <v>76</v>
      </c>
      <c r="BC17" s="25">
        <v>151</v>
      </c>
      <c r="BD17" s="25">
        <v>105</v>
      </c>
      <c r="BE17" s="25">
        <v>48</v>
      </c>
      <c r="BF17" s="25">
        <v>76</v>
      </c>
      <c r="BG17" s="25">
        <v>106</v>
      </c>
      <c r="BH17" s="25">
        <v>79</v>
      </c>
      <c r="BI17" s="25">
        <v>94</v>
      </c>
      <c r="BJ17" s="25">
        <v>68</v>
      </c>
      <c r="BK17" s="25">
        <v>85</v>
      </c>
      <c r="BL17" s="25">
        <v>97</v>
      </c>
      <c r="BM17" s="25">
        <v>76</v>
      </c>
      <c r="BN17" s="25">
        <v>67</v>
      </c>
      <c r="BO17" s="25">
        <v>90</v>
      </c>
      <c r="BP17" s="25">
        <v>50</v>
      </c>
      <c r="BQ17" s="25">
        <v>107</v>
      </c>
      <c r="BR17" s="25">
        <v>50</v>
      </c>
      <c r="BS17" s="25">
        <v>73</v>
      </c>
      <c r="BT17" s="25">
        <v>92</v>
      </c>
      <c r="BU17" s="25">
        <v>80</v>
      </c>
      <c r="BV17" s="25">
        <v>59</v>
      </c>
      <c r="BW17" s="25">
        <v>77</v>
      </c>
      <c r="BX17" s="25">
        <v>68</v>
      </c>
    </row>
    <row r="18" spans="3:76" s="14" customFormat="1" ht="17.149999999999999" customHeight="1" thickBot="1" x14ac:dyDescent="0.3">
      <c r="C18" s="36" t="s">
        <v>124</v>
      </c>
      <c r="D18" s="25">
        <v>48</v>
      </c>
      <c r="E18" s="25">
        <v>36</v>
      </c>
      <c r="F18" s="25">
        <v>32</v>
      </c>
      <c r="G18" s="25">
        <v>41</v>
      </c>
      <c r="H18" s="25">
        <v>25</v>
      </c>
      <c r="I18" s="25">
        <v>71</v>
      </c>
      <c r="J18" s="25">
        <v>42</v>
      </c>
      <c r="K18" s="25">
        <v>55</v>
      </c>
      <c r="L18" s="25">
        <v>42</v>
      </c>
      <c r="M18" s="25">
        <v>43</v>
      </c>
      <c r="N18" s="25">
        <v>19</v>
      </c>
      <c r="O18" s="25">
        <v>63</v>
      </c>
      <c r="P18" s="25">
        <v>47</v>
      </c>
      <c r="Q18" s="25">
        <v>48</v>
      </c>
      <c r="R18" s="25">
        <v>29</v>
      </c>
      <c r="S18" s="25">
        <v>32</v>
      </c>
      <c r="T18" s="25">
        <v>35</v>
      </c>
      <c r="U18" s="25">
        <v>37</v>
      </c>
      <c r="V18" s="25">
        <v>26</v>
      </c>
      <c r="W18" s="25">
        <v>27</v>
      </c>
      <c r="X18" s="25">
        <v>30</v>
      </c>
      <c r="Y18" s="25">
        <v>31</v>
      </c>
      <c r="Z18" s="25">
        <v>26</v>
      </c>
      <c r="AA18" s="25">
        <v>48</v>
      </c>
      <c r="AB18" s="25">
        <v>41</v>
      </c>
      <c r="AC18" s="25">
        <v>42</v>
      </c>
      <c r="AD18" s="25">
        <v>23</v>
      </c>
      <c r="AE18" s="25">
        <v>45</v>
      </c>
      <c r="AF18" s="25">
        <v>33</v>
      </c>
      <c r="AG18" s="25">
        <v>38</v>
      </c>
      <c r="AH18" s="25">
        <v>37</v>
      </c>
      <c r="AI18" s="25">
        <v>42</v>
      </c>
      <c r="AJ18" s="25">
        <v>39</v>
      </c>
      <c r="AK18" s="25">
        <v>38</v>
      </c>
      <c r="AL18" s="25">
        <v>37</v>
      </c>
      <c r="AM18" s="25">
        <v>34</v>
      </c>
      <c r="AN18" s="25">
        <v>35</v>
      </c>
      <c r="AO18" s="25">
        <v>30</v>
      </c>
      <c r="AP18" s="25">
        <v>24</v>
      </c>
      <c r="AQ18" s="25">
        <v>23</v>
      </c>
      <c r="AR18" s="25">
        <v>22</v>
      </c>
      <c r="AS18" s="25">
        <v>31</v>
      </c>
      <c r="AT18" s="25">
        <v>20</v>
      </c>
      <c r="AU18" s="25">
        <v>31</v>
      </c>
      <c r="AV18" s="25">
        <v>29</v>
      </c>
      <c r="AW18" s="25">
        <v>30</v>
      </c>
      <c r="AX18" s="25">
        <v>20</v>
      </c>
      <c r="AY18" s="25">
        <v>24</v>
      </c>
      <c r="AZ18" s="25">
        <v>23</v>
      </c>
      <c r="BA18" s="25">
        <v>20</v>
      </c>
      <c r="BB18" s="25">
        <v>14</v>
      </c>
      <c r="BC18" s="25">
        <v>16</v>
      </c>
      <c r="BD18" s="25">
        <v>23</v>
      </c>
      <c r="BE18" s="25">
        <v>19</v>
      </c>
      <c r="BF18" s="25">
        <v>27</v>
      </c>
      <c r="BG18" s="25">
        <v>26</v>
      </c>
      <c r="BH18" s="25">
        <v>34</v>
      </c>
      <c r="BI18" s="25">
        <v>38</v>
      </c>
      <c r="BJ18" s="25">
        <v>9</v>
      </c>
      <c r="BK18" s="25">
        <v>25</v>
      </c>
      <c r="BL18" s="25">
        <v>14</v>
      </c>
      <c r="BM18" s="25">
        <v>15</v>
      </c>
      <c r="BN18" s="25">
        <v>13</v>
      </c>
      <c r="BO18" s="25">
        <v>19</v>
      </c>
      <c r="BP18" s="25">
        <v>19</v>
      </c>
      <c r="BQ18" s="25">
        <v>17</v>
      </c>
      <c r="BR18" s="25">
        <v>10</v>
      </c>
      <c r="BS18" s="25">
        <v>19</v>
      </c>
      <c r="BT18" s="25">
        <v>29</v>
      </c>
      <c r="BU18" s="25">
        <v>22</v>
      </c>
      <c r="BV18" s="25">
        <v>13</v>
      </c>
      <c r="BW18" s="25">
        <v>30</v>
      </c>
      <c r="BX18" s="25">
        <v>17</v>
      </c>
    </row>
    <row r="19" spans="3:76" s="14" customFormat="1" ht="17.149999999999999" customHeight="1" thickBot="1" x14ac:dyDescent="0.3">
      <c r="C19" s="36" t="s">
        <v>125</v>
      </c>
      <c r="D19" s="25">
        <v>15</v>
      </c>
      <c r="E19" s="25">
        <v>16</v>
      </c>
      <c r="F19" s="25">
        <v>19</v>
      </c>
      <c r="G19" s="25">
        <v>27</v>
      </c>
      <c r="H19" s="25">
        <v>16</v>
      </c>
      <c r="I19" s="25">
        <v>20</v>
      </c>
      <c r="J19" s="25">
        <v>17</v>
      </c>
      <c r="K19" s="25">
        <v>14</v>
      </c>
      <c r="L19" s="25">
        <v>33</v>
      </c>
      <c r="M19" s="25">
        <v>18</v>
      </c>
      <c r="N19" s="25">
        <v>15</v>
      </c>
      <c r="O19" s="25">
        <v>18</v>
      </c>
      <c r="P19" s="25">
        <v>17</v>
      </c>
      <c r="Q19" s="25">
        <v>15</v>
      </c>
      <c r="R19" s="25">
        <v>9</v>
      </c>
      <c r="S19" s="25">
        <v>18</v>
      </c>
      <c r="T19" s="25">
        <v>14</v>
      </c>
      <c r="U19" s="25">
        <v>18</v>
      </c>
      <c r="V19" s="25">
        <v>10</v>
      </c>
      <c r="W19" s="25">
        <v>11</v>
      </c>
      <c r="X19" s="25">
        <v>11</v>
      </c>
      <c r="Y19" s="25">
        <v>23</v>
      </c>
      <c r="Z19" s="25">
        <v>13</v>
      </c>
      <c r="AA19" s="25">
        <v>12</v>
      </c>
      <c r="AB19" s="25">
        <v>15</v>
      </c>
      <c r="AC19" s="25">
        <v>18</v>
      </c>
      <c r="AD19" s="25">
        <v>10</v>
      </c>
      <c r="AE19" s="25">
        <v>22</v>
      </c>
      <c r="AF19" s="25">
        <v>9</v>
      </c>
      <c r="AG19" s="25">
        <v>16</v>
      </c>
      <c r="AH19" s="25">
        <v>11</v>
      </c>
      <c r="AI19" s="25">
        <v>19</v>
      </c>
      <c r="AJ19" s="25">
        <v>19</v>
      </c>
      <c r="AK19" s="25">
        <v>12</v>
      </c>
      <c r="AL19" s="25">
        <v>11</v>
      </c>
      <c r="AM19" s="25">
        <v>14</v>
      </c>
      <c r="AN19" s="25">
        <v>20</v>
      </c>
      <c r="AO19" s="25">
        <v>24</v>
      </c>
      <c r="AP19" s="25">
        <v>13</v>
      </c>
      <c r="AQ19" s="25">
        <v>11</v>
      </c>
      <c r="AR19" s="25">
        <v>22</v>
      </c>
      <c r="AS19" s="25">
        <v>13</v>
      </c>
      <c r="AT19" s="25">
        <v>13</v>
      </c>
      <c r="AU19" s="25">
        <v>18</v>
      </c>
      <c r="AV19" s="25">
        <v>17</v>
      </c>
      <c r="AW19" s="25">
        <v>18</v>
      </c>
      <c r="AX19" s="25">
        <v>11</v>
      </c>
      <c r="AY19" s="25">
        <v>15</v>
      </c>
      <c r="AZ19" s="25">
        <v>17</v>
      </c>
      <c r="BA19" s="25">
        <v>18</v>
      </c>
      <c r="BB19" s="25">
        <v>4</v>
      </c>
      <c r="BC19" s="25">
        <v>10</v>
      </c>
      <c r="BD19" s="25">
        <v>11</v>
      </c>
      <c r="BE19" s="25">
        <v>11</v>
      </c>
      <c r="BF19" s="25">
        <v>6</v>
      </c>
      <c r="BG19" s="25">
        <v>12</v>
      </c>
      <c r="BH19" s="25">
        <v>14</v>
      </c>
      <c r="BI19" s="25">
        <v>23</v>
      </c>
      <c r="BJ19" s="25">
        <v>10</v>
      </c>
      <c r="BK19" s="25">
        <v>6</v>
      </c>
      <c r="BL19" s="25">
        <v>11</v>
      </c>
      <c r="BM19" s="25">
        <v>11</v>
      </c>
      <c r="BN19" s="25">
        <v>7</v>
      </c>
      <c r="BO19" s="25">
        <v>14</v>
      </c>
      <c r="BP19" s="25">
        <v>12</v>
      </c>
      <c r="BQ19" s="25">
        <v>16</v>
      </c>
      <c r="BR19" s="25">
        <v>6</v>
      </c>
      <c r="BS19" s="25">
        <v>9</v>
      </c>
      <c r="BT19" s="25">
        <v>8</v>
      </c>
      <c r="BU19" s="25">
        <v>16</v>
      </c>
      <c r="BV19" s="25">
        <v>5</v>
      </c>
      <c r="BW19" s="25">
        <v>12</v>
      </c>
      <c r="BX19" s="25">
        <v>7</v>
      </c>
    </row>
    <row r="20" spans="3:76" s="14" customFormat="1" ht="17.149999999999999" customHeight="1" thickBot="1" x14ac:dyDescent="0.3">
      <c r="C20" s="36" t="s">
        <v>126</v>
      </c>
      <c r="D20" s="25">
        <v>91</v>
      </c>
      <c r="E20" s="25">
        <v>58</v>
      </c>
      <c r="F20" s="25">
        <v>39</v>
      </c>
      <c r="G20" s="25">
        <v>37</v>
      </c>
      <c r="H20" s="25">
        <v>61</v>
      </c>
      <c r="I20" s="25">
        <v>40</v>
      </c>
      <c r="J20" s="25">
        <v>42</v>
      </c>
      <c r="K20" s="25">
        <v>75</v>
      </c>
      <c r="L20" s="25">
        <v>47</v>
      </c>
      <c r="M20" s="25">
        <v>49</v>
      </c>
      <c r="N20" s="25">
        <v>33</v>
      </c>
      <c r="O20" s="25">
        <v>61</v>
      </c>
      <c r="P20" s="25">
        <v>53</v>
      </c>
      <c r="Q20" s="25">
        <v>55</v>
      </c>
      <c r="R20" s="25">
        <v>31</v>
      </c>
      <c r="S20" s="25">
        <v>39</v>
      </c>
      <c r="T20" s="25">
        <v>43</v>
      </c>
      <c r="U20" s="25">
        <v>39</v>
      </c>
      <c r="V20" s="25">
        <v>25</v>
      </c>
      <c r="W20" s="25">
        <v>50</v>
      </c>
      <c r="X20" s="25">
        <v>45</v>
      </c>
      <c r="Y20" s="25">
        <v>57</v>
      </c>
      <c r="Z20" s="25">
        <v>34</v>
      </c>
      <c r="AA20" s="25">
        <v>39</v>
      </c>
      <c r="AB20" s="25">
        <v>35</v>
      </c>
      <c r="AC20" s="25">
        <v>50</v>
      </c>
      <c r="AD20" s="25">
        <v>39</v>
      </c>
      <c r="AE20" s="25">
        <v>50</v>
      </c>
      <c r="AF20" s="25">
        <v>41</v>
      </c>
      <c r="AG20" s="25">
        <v>36</v>
      </c>
      <c r="AH20" s="25">
        <v>38</v>
      </c>
      <c r="AI20" s="25">
        <v>39</v>
      </c>
      <c r="AJ20" s="25">
        <v>43</v>
      </c>
      <c r="AK20" s="25">
        <v>40</v>
      </c>
      <c r="AL20" s="25">
        <v>30</v>
      </c>
      <c r="AM20" s="25">
        <v>35</v>
      </c>
      <c r="AN20" s="25">
        <v>27</v>
      </c>
      <c r="AO20" s="25">
        <v>35</v>
      </c>
      <c r="AP20" s="25">
        <v>24</v>
      </c>
      <c r="AQ20" s="25">
        <v>38</v>
      </c>
      <c r="AR20" s="25">
        <v>28</v>
      </c>
      <c r="AS20" s="25">
        <v>31</v>
      </c>
      <c r="AT20" s="25">
        <v>23</v>
      </c>
      <c r="AU20" s="25">
        <v>35</v>
      </c>
      <c r="AV20" s="25">
        <v>20</v>
      </c>
      <c r="AW20" s="25">
        <v>21</v>
      </c>
      <c r="AX20" s="25">
        <v>16</v>
      </c>
      <c r="AY20" s="25">
        <v>34</v>
      </c>
      <c r="AZ20" s="25">
        <v>24</v>
      </c>
      <c r="BA20" s="25">
        <v>32</v>
      </c>
      <c r="BB20" s="25">
        <v>28</v>
      </c>
      <c r="BC20" s="25">
        <v>29</v>
      </c>
      <c r="BD20" s="25">
        <v>26</v>
      </c>
      <c r="BE20" s="25">
        <v>18</v>
      </c>
      <c r="BF20" s="25">
        <v>26</v>
      </c>
      <c r="BG20" s="25">
        <v>20</v>
      </c>
      <c r="BH20" s="25">
        <v>17</v>
      </c>
      <c r="BI20" s="25">
        <v>20</v>
      </c>
      <c r="BJ20" s="25">
        <v>17</v>
      </c>
      <c r="BK20" s="25">
        <v>18</v>
      </c>
      <c r="BL20" s="25">
        <v>23</v>
      </c>
      <c r="BM20" s="25">
        <v>20</v>
      </c>
      <c r="BN20" s="25">
        <v>10</v>
      </c>
      <c r="BO20" s="25">
        <v>18</v>
      </c>
      <c r="BP20" s="25">
        <v>14</v>
      </c>
      <c r="BQ20" s="25">
        <v>24</v>
      </c>
      <c r="BR20" s="25">
        <v>23</v>
      </c>
      <c r="BS20" s="25">
        <v>13</v>
      </c>
      <c r="BT20" s="25">
        <v>17</v>
      </c>
      <c r="BU20" s="25">
        <v>19</v>
      </c>
      <c r="BV20" s="25">
        <v>17</v>
      </c>
      <c r="BW20" s="25">
        <v>17</v>
      </c>
      <c r="BX20" s="25">
        <v>24</v>
      </c>
    </row>
    <row r="21" spans="3:76" s="14" customFormat="1" ht="17.149999999999999" customHeight="1" thickBot="1" x14ac:dyDescent="0.3">
      <c r="C21" s="36" t="s">
        <v>127</v>
      </c>
      <c r="D21" s="25">
        <v>8</v>
      </c>
      <c r="E21" s="25">
        <v>8</v>
      </c>
      <c r="F21" s="25">
        <v>8</v>
      </c>
      <c r="G21" s="25">
        <v>6</v>
      </c>
      <c r="H21" s="25">
        <v>3</v>
      </c>
      <c r="I21" s="25">
        <v>9</v>
      </c>
      <c r="J21" s="25">
        <v>9</v>
      </c>
      <c r="K21" s="25">
        <v>8</v>
      </c>
      <c r="L21" s="25">
        <v>12</v>
      </c>
      <c r="M21" s="25">
        <v>4</v>
      </c>
      <c r="N21" s="25">
        <v>7</v>
      </c>
      <c r="O21" s="25">
        <v>10</v>
      </c>
      <c r="P21" s="25">
        <v>7</v>
      </c>
      <c r="Q21" s="25">
        <v>5</v>
      </c>
      <c r="R21" s="25">
        <v>8</v>
      </c>
      <c r="S21" s="25">
        <v>6</v>
      </c>
      <c r="T21" s="25">
        <v>8</v>
      </c>
      <c r="U21" s="25">
        <v>8</v>
      </c>
      <c r="V21" s="25">
        <v>3</v>
      </c>
      <c r="W21" s="25">
        <v>10</v>
      </c>
      <c r="X21" s="25">
        <v>6</v>
      </c>
      <c r="Y21" s="25">
        <v>11</v>
      </c>
      <c r="Z21" s="25">
        <v>3</v>
      </c>
      <c r="AA21" s="25">
        <v>7</v>
      </c>
      <c r="AB21" s="25">
        <v>6</v>
      </c>
      <c r="AC21" s="25">
        <v>8</v>
      </c>
      <c r="AD21" s="25">
        <v>11</v>
      </c>
      <c r="AE21" s="25">
        <v>7</v>
      </c>
      <c r="AF21" s="25">
        <v>12</v>
      </c>
      <c r="AG21" s="25">
        <v>4</v>
      </c>
      <c r="AH21" s="25">
        <v>0</v>
      </c>
      <c r="AI21" s="25">
        <v>6</v>
      </c>
      <c r="AJ21" s="25">
        <v>6</v>
      </c>
      <c r="AK21" s="25">
        <v>7</v>
      </c>
      <c r="AL21" s="25">
        <v>10</v>
      </c>
      <c r="AM21" s="25">
        <v>3</v>
      </c>
      <c r="AN21" s="25">
        <v>9</v>
      </c>
      <c r="AO21" s="25">
        <v>9</v>
      </c>
      <c r="AP21" s="25">
        <v>4</v>
      </c>
      <c r="AQ21" s="25">
        <v>5</v>
      </c>
      <c r="AR21" s="25">
        <v>11</v>
      </c>
      <c r="AS21" s="25">
        <v>7</v>
      </c>
      <c r="AT21" s="25">
        <v>8</v>
      </c>
      <c r="AU21" s="25">
        <v>9</v>
      </c>
      <c r="AV21" s="25">
        <v>5</v>
      </c>
      <c r="AW21" s="25">
        <v>5</v>
      </c>
      <c r="AX21" s="25">
        <v>3</v>
      </c>
      <c r="AY21" s="25">
        <v>9</v>
      </c>
      <c r="AZ21" s="25">
        <v>8</v>
      </c>
      <c r="BA21" s="25">
        <v>3</v>
      </c>
      <c r="BB21" s="25">
        <v>6</v>
      </c>
      <c r="BC21" s="25">
        <v>8</v>
      </c>
      <c r="BD21" s="25">
        <v>3</v>
      </c>
      <c r="BE21" s="25">
        <v>3</v>
      </c>
      <c r="BF21" s="25">
        <v>8</v>
      </c>
      <c r="BG21" s="25">
        <v>11</v>
      </c>
      <c r="BH21" s="25">
        <v>8</v>
      </c>
      <c r="BI21" s="25">
        <v>10</v>
      </c>
      <c r="BJ21" s="25">
        <v>2</v>
      </c>
      <c r="BK21" s="25">
        <v>2</v>
      </c>
      <c r="BL21" s="25">
        <v>4</v>
      </c>
      <c r="BM21" s="25">
        <v>3</v>
      </c>
      <c r="BN21" s="25">
        <v>5</v>
      </c>
      <c r="BO21" s="25">
        <v>2</v>
      </c>
      <c r="BP21" s="25">
        <v>3</v>
      </c>
      <c r="BQ21" s="25">
        <v>6</v>
      </c>
      <c r="BR21" s="25">
        <v>4</v>
      </c>
      <c r="BS21" s="25">
        <v>4</v>
      </c>
      <c r="BT21" s="25">
        <v>3</v>
      </c>
      <c r="BU21" s="25">
        <v>3</v>
      </c>
      <c r="BV21" s="25">
        <v>2</v>
      </c>
      <c r="BW21" s="25">
        <v>3</v>
      </c>
      <c r="BX21" s="25">
        <v>3</v>
      </c>
    </row>
    <row r="22" spans="3:76" s="14" customFormat="1" ht="17.149999999999999" customHeight="1" thickBot="1" x14ac:dyDescent="0.3">
      <c r="C22" s="37" t="s">
        <v>128</v>
      </c>
      <c r="D22" s="39">
        <f t="shared" ref="D22:O22" si="0">SUM(D5:D21)</f>
        <v>1989</v>
      </c>
      <c r="E22" s="39">
        <f t="shared" si="0"/>
        <v>1687</v>
      </c>
      <c r="F22" s="39">
        <f t="shared" si="0"/>
        <v>1238</v>
      </c>
      <c r="G22" s="40">
        <f t="shared" si="0"/>
        <v>1627</v>
      </c>
      <c r="H22" s="39">
        <f t="shared" si="0"/>
        <v>1398</v>
      </c>
      <c r="I22" s="39">
        <f t="shared" si="0"/>
        <v>1703</v>
      </c>
      <c r="J22" s="39">
        <f t="shared" si="0"/>
        <v>1229</v>
      </c>
      <c r="K22" s="40">
        <f t="shared" si="0"/>
        <v>1580</v>
      </c>
      <c r="L22" s="39">
        <f t="shared" si="0"/>
        <v>1428</v>
      </c>
      <c r="M22" s="39">
        <f t="shared" si="0"/>
        <v>1473</v>
      </c>
      <c r="N22" s="39">
        <f t="shared" si="0"/>
        <v>1133</v>
      </c>
      <c r="O22" s="40">
        <f t="shared" si="0"/>
        <v>1487</v>
      </c>
      <c r="P22" s="39">
        <v>1441</v>
      </c>
      <c r="Q22" s="39">
        <v>1392</v>
      </c>
      <c r="R22" s="39">
        <f>SUM(R5:R21)</f>
        <v>1006</v>
      </c>
      <c r="S22" s="40">
        <f>SUM(S5:S21)</f>
        <v>1394</v>
      </c>
      <c r="T22" s="39">
        <v>1338</v>
      </c>
      <c r="U22" s="39">
        <v>1277</v>
      </c>
      <c r="V22" s="39">
        <v>1021</v>
      </c>
      <c r="W22" s="40">
        <v>1236</v>
      </c>
      <c r="X22" s="39">
        <f t="shared" ref="X22:AC22" si="1">SUM(X5:X21)</f>
        <v>1284</v>
      </c>
      <c r="Y22" s="39">
        <f t="shared" si="1"/>
        <v>1232</v>
      </c>
      <c r="Z22" s="39">
        <f t="shared" si="1"/>
        <v>884</v>
      </c>
      <c r="AA22" s="40">
        <f t="shared" si="1"/>
        <v>1329</v>
      </c>
      <c r="AB22" s="39">
        <f t="shared" si="1"/>
        <v>1048</v>
      </c>
      <c r="AC22" s="39">
        <f t="shared" si="1"/>
        <v>1316</v>
      </c>
      <c r="AD22" s="39">
        <f t="shared" ref="AD22:AI22" si="2">SUM(AD5:AD21)</f>
        <v>955</v>
      </c>
      <c r="AE22" s="40">
        <f t="shared" si="2"/>
        <v>1313</v>
      </c>
      <c r="AF22" s="39">
        <f t="shared" si="2"/>
        <v>1187</v>
      </c>
      <c r="AG22" s="39">
        <f t="shared" si="2"/>
        <v>1226</v>
      </c>
      <c r="AH22" s="39">
        <f t="shared" si="2"/>
        <v>1087</v>
      </c>
      <c r="AI22" s="40">
        <f t="shared" si="2"/>
        <v>1305</v>
      </c>
      <c r="AJ22" s="39">
        <f t="shared" ref="AJ22:AK22" si="3">SUM(AJ5:AJ21)</f>
        <v>1266</v>
      </c>
      <c r="AK22" s="39">
        <f t="shared" si="3"/>
        <v>1229</v>
      </c>
      <c r="AL22" s="39">
        <f t="shared" ref="AL22:AQ22" si="4">SUM(AL5:AL21)</f>
        <v>987</v>
      </c>
      <c r="AM22" s="40">
        <f t="shared" si="4"/>
        <v>1137</v>
      </c>
      <c r="AN22" s="39">
        <f t="shared" si="4"/>
        <v>1017</v>
      </c>
      <c r="AO22" s="39">
        <f t="shared" si="4"/>
        <v>1061</v>
      </c>
      <c r="AP22" s="39">
        <f t="shared" si="4"/>
        <v>816</v>
      </c>
      <c r="AQ22" s="40">
        <f t="shared" si="4"/>
        <v>1018</v>
      </c>
      <c r="AR22" s="39">
        <f t="shared" ref="AR22:AW22" si="5">SUM(AR5:AR21)</f>
        <v>1041</v>
      </c>
      <c r="AS22" s="39">
        <f t="shared" si="5"/>
        <v>933</v>
      </c>
      <c r="AT22" s="39">
        <f t="shared" si="5"/>
        <v>683</v>
      </c>
      <c r="AU22" s="40">
        <f t="shared" si="5"/>
        <v>1030</v>
      </c>
      <c r="AV22" s="39">
        <f t="shared" si="5"/>
        <v>864</v>
      </c>
      <c r="AW22" s="39">
        <f t="shared" si="5"/>
        <v>983</v>
      </c>
      <c r="AX22" s="39">
        <f t="shared" ref="AX22:BC22" si="6">SUM(AX5:AX21)</f>
        <v>644</v>
      </c>
      <c r="AY22" s="40">
        <f t="shared" si="6"/>
        <v>904</v>
      </c>
      <c r="AZ22" s="39">
        <f t="shared" si="6"/>
        <v>900</v>
      </c>
      <c r="BA22" s="39">
        <f t="shared" si="6"/>
        <v>832</v>
      </c>
      <c r="BB22" s="39">
        <f t="shared" si="6"/>
        <v>654</v>
      </c>
      <c r="BC22" s="39">
        <f t="shared" si="6"/>
        <v>824</v>
      </c>
      <c r="BD22" s="39">
        <f t="shared" ref="BD22:BI22" si="7">SUM(BD5:BD21)</f>
        <v>660</v>
      </c>
      <c r="BE22" s="39">
        <f t="shared" si="7"/>
        <v>446</v>
      </c>
      <c r="BF22" s="39">
        <f t="shared" si="7"/>
        <v>783</v>
      </c>
      <c r="BG22" s="39">
        <f t="shared" si="7"/>
        <v>808</v>
      </c>
      <c r="BH22" s="39">
        <f t="shared" si="7"/>
        <v>724</v>
      </c>
      <c r="BI22" s="39">
        <f t="shared" si="7"/>
        <v>741</v>
      </c>
      <c r="BJ22" s="39">
        <f>SUM(BJ5:BJ21)</f>
        <v>556</v>
      </c>
      <c r="BK22" s="39">
        <f>SUM(BK5:BK21)</f>
        <v>666</v>
      </c>
      <c r="BL22" s="39">
        <f>SUM(BL5:BL21)</f>
        <v>723</v>
      </c>
      <c r="BM22" s="39">
        <f>SUM(BM5:BM21)</f>
        <v>643</v>
      </c>
      <c r="BN22" s="39">
        <v>511</v>
      </c>
      <c r="BO22" s="39">
        <v>704</v>
      </c>
      <c r="BP22" s="39">
        <f>SUM(BP5:BP21)</f>
        <v>550</v>
      </c>
      <c r="BQ22" s="39">
        <f>SUM(BQ5:BQ21)</f>
        <v>665</v>
      </c>
      <c r="BR22" s="39">
        <f>SUM(BR5:BR21)</f>
        <v>545</v>
      </c>
      <c r="BS22" s="39">
        <f>SUM(BS5:BS21)</f>
        <v>609</v>
      </c>
      <c r="BT22" s="39">
        <v>613</v>
      </c>
      <c r="BU22" s="39">
        <v>657</v>
      </c>
      <c r="BV22" s="39">
        <v>474</v>
      </c>
      <c r="BW22" s="39">
        <v>611</v>
      </c>
      <c r="BX22" s="39">
        <v>569</v>
      </c>
    </row>
    <row r="23" spans="3:76" x14ac:dyDescent="0.3">
      <c r="AF23" s="19"/>
      <c r="AG23" s="20"/>
      <c r="BJ23" s="57"/>
    </row>
    <row r="25" spans="3:76" ht="39" customHeight="1" x14ac:dyDescent="0.3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138</v>
      </c>
      <c r="N25" s="23" t="s">
        <v>139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  <c r="BQ25" s="23" t="str">
        <f>"Evolución "&amp;BU4</f>
        <v>Evolución 24-T2</v>
      </c>
      <c r="BR25" s="23" t="str">
        <f>"Evolución "&amp;BV4</f>
        <v>Evolución 24-T3</v>
      </c>
      <c r="BS25" s="41" t="str">
        <f>"Evolución "&amp;BW4</f>
        <v>Evolución 23-T4</v>
      </c>
      <c r="BT25" s="23" t="str">
        <f>"Evolución "&amp;BX4</f>
        <v>Evolución 25-T1</v>
      </c>
    </row>
    <row r="26" spans="3:76" ht="17.149999999999999" customHeight="1" thickBot="1" x14ac:dyDescent="0.35">
      <c r="C26" s="36" t="s">
        <v>111</v>
      </c>
      <c r="D26" s="26">
        <f t="shared" ref="D26:D42" si="8">+(H5-D5)/D5</f>
        <v>-0.1924198250728863</v>
      </c>
      <c r="E26" s="26">
        <f t="shared" ref="E26:E43" si="9">+(I5-E5)/E5</f>
        <v>-6.0975609756097563E-3</v>
      </c>
      <c r="F26" s="26">
        <f t="shared" ref="F26:F43" si="10">+(J5-F5)/F5</f>
        <v>-0.14473684210526316</v>
      </c>
      <c r="G26" s="26">
        <f t="shared" ref="G26:G43" si="11">+(K5-G5)/G5</f>
        <v>7.3426573426573424E-2</v>
      </c>
      <c r="H26" s="26">
        <f t="shared" ref="H26:H43" si="12">+(L5-H5)/H5</f>
        <v>2.1660649819494584E-2</v>
      </c>
      <c r="I26" s="26">
        <f t="shared" ref="I26:I43" si="13">+(M5-I5)/I5</f>
        <v>-0.21779141104294478</v>
      </c>
      <c r="J26" s="26">
        <f t="shared" ref="J26:J43" si="14">+(N5-J5)/J5</f>
        <v>0.22564102564102564</v>
      </c>
      <c r="K26" s="26">
        <f t="shared" ref="K26:K43" si="15">+(O5-K5)/K5</f>
        <v>-0.14006514657980457</v>
      </c>
      <c r="L26" s="26">
        <f t="shared" ref="L26:L43" si="16">+(P5-L5)/L5</f>
        <v>-4.5936395759717315E-2</v>
      </c>
      <c r="M26" s="26">
        <f t="shared" ref="M26:U43" si="17">+(Q5-M5)/M5</f>
        <v>0.11372549019607843</v>
      </c>
      <c r="N26" s="26">
        <f t="shared" si="17"/>
        <v>-0.23012552301255229</v>
      </c>
      <c r="O26" s="26">
        <f t="shared" si="17"/>
        <v>-1.893939393939394E-2</v>
      </c>
      <c r="P26" s="26">
        <f t="shared" si="17"/>
        <v>2.9629629629629631E-2</v>
      </c>
      <c r="Q26" s="26">
        <f t="shared" si="17"/>
        <v>-0.21478873239436619</v>
      </c>
      <c r="R26" s="26">
        <f t="shared" si="17"/>
        <v>9.7826086956521743E-2</v>
      </c>
      <c r="S26" s="26">
        <f t="shared" si="17"/>
        <v>-0.11969111969111969</v>
      </c>
      <c r="T26" s="26">
        <f t="shared" si="17"/>
        <v>-0.22302158273381295</v>
      </c>
      <c r="U26" s="26">
        <f t="shared" si="17"/>
        <v>6.2780269058295965E-2</v>
      </c>
      <c r="V26" s="26">
        <f t="shared" ref="V26:V43" si="18">+(Z5-V5)/V5</f>
        <v>-0.18316831683168316</v>
      </c>
      <c r="W26" s="26">
        <f t="shared" ref="W26:AZ41" si="19">+(AA5-W5)/W5</f>
        <v>7.4561403508771926E-2</v>
      </c>
      <c r="X26" s="26">
        <f t="shared" si="19"/>
        <v>-0.15740740740740741</v>
      </c>
      <c r="Y26" s="26">
        <f t="shared" si="19"/>
        <v>6.7510548523206745E-2</v>
      </c>
      <c r="Z26" s="26">
        <f t="shared" si="19"/>
        <v>9.0909090909090912E-2</v>
      </c>
      <c r="AA26" s="26">
        <f t="shared" si="19"/>
        <v>4.0816326530612242E-2</v>
      </c>
      <c r="AB26" s="26">
        <f t="shared" si="19"/>
        <v>0.15934065934065933</v>
      </c>
      <c r="AC26" s="26">
        <f t="shared" si="19"/>
        <v>0.10276679841897234</v>
      </c>
      <c r="AD26" s="26">
        <f t="shared" si="19"/>
        <v>0.18888888888888888</v>
      </c>
      <c r="AE26" s="26">
        <f t="shared" si="19"/>
        <v>-0.10588235294117647</v>
      </c>
      <c r="AF26" s="26">
        <f t="shared" si="19"/>
        <v>0.25592417061611372</v>
      </c>
      <c r="AG26" s="26">
        <f t="shared" si="19"/>
        <v>-0.21505376344086022</v>
      </c>
      <c r="AH26" s="26">
        <f t="shared" si="19"/>
        <v>-2.336448598130841E-2</v>
      </c>
      <c r="AI26" s="26">
        <f t="shared" si="19"/>
        <v>0.15789473684210525</v>
      </c>
      <c r="AJ26" s="26">
        <f t="shared" si="19"/>
        <v>-0.20754716981132076</v>
      </c>
      <c r="AK26" s="26">
        <f t="shared" si="19"/>
        <v>-0.11415525114155251</v>
      </c>
      <c r="AL26" s="26">
        <f t="shared" si="19"/>
        <v>-0.16267942583732056</v>
      </c>
      <c r="AM26" s="26">
        <f t="shared" si="19"/>
        <v>-0.28409090909090912</v>
      </c>
      <c r="AN26" s="26">
        <f t="shared" si="19"/>
        <v>8.0952380952380956E-2</v>
      </c>
      <c r="AO26" s="26">
        <f t="shared" si="19"/>
        <v>-3.608247422680412E-2</v>
      </c>
      <c r="AP26" s="26">
        <f t="shared" si="19"/>
        <v>-0.19428571428571428</v>
      </c>
      <c r="AQ26" s="26">
        <f t="shared" si="19"/>
        <v>1.5873015873015872E-2</v>
      </c>
      <c r="AR26" s="26">
        <f t="shared" si="19"/>
        <v>-0.25991189427312777</v>
      </c>
      <c r="AS26" s="26">
        <f t="shared" si="19"/>
        <v>-2.1390374331550801E-2</v>
      </c>
      <c r="AT26" s="26">
        <f t="shared" si="19"/>
        <v>-0.12056737588652482</v>
      </c>
      <c r="AU26" s="26">
        <f t="shared" si="19"/>
        <v>-0.11458333333333333</v>
      </c>
      <c r="AV26" s="26">
        <f t="shared" si="19"/>
        <v>-4.1666666666666664E-2</v>
      </c>
      <c r="AW26" s="26">
        <f t="shared" si="19"/>
        <v>-0.22950819672131148</v>
      </c>
      <c r="AX26" s="26">
        <f t="shared" si="19"/>
        <v>0.13709677419354838</v>
      </c>
      <c r="AY26" s="26">
        <f t="shared" si="19"/>
        <v>-5.2941176470588235E-2</v>
      </c>
      <c r="AZ26" s="26">
        <f t="shared" si="19"/>
        <v>-0.36645962732919257</v>
      </c>
      <c r="BA26" s="26">
        <f t="shared" ref="BA26:BO43" si="20">+(BE5-BA5)/BA5</f>
        <v>-0.33333333333333331</v>
      </c>
      <c r="BB26" s="26">
        <f t="shared" si="20"/>
        <v>0.1773049645390071</v>
      </c>
      <c r="BC26" s="26">
        <f t="shared" si="20"/>
        <v>-0.12422360248447205</v>
      </c>
      <c r="BD26" s="26">
        <f t="shared" si="20"/>
        <v>0.58823529411764708</v>
      </c>
      <c r="BE26" s="26">
        <f t="shared" si="20"/>
        <v>0.39361702127659576</v>
      </c>
      <c r="BF26" s="26">
        <f t="shared" si="20"/>
        <v>-0.3253012048192771</v>
      </c>
      <c r="BG26" s="26">
        <f t="shared" si="20"/>
        <v>-0.14184397163120568</v>
      </c>
      <c r="BH26" s="26">
        <f t="shared" si="20"/>
        <v>-7.407407407407407E-2</v>
      </c>
      <c r="BI26" s="26">
        <f t="shared" si="20"/>
        <v>-0.10687022900763359</v>
      </c>
      <c r="BJ26" s="26">
        <f t="shared" si="20"/>
        <v>-9.8214285714285712E-2</v>
      </c>
      <c r="BK26" s="26">
        <f t="shared" si="20"/>
        <v>0.11570247933884298</v>
      </c>
      <c r="BL26" s="26">
        <f t="shared" si="20"/>
        <v>-0.24666666666666667</v>
      </c>
      <c r="BM26" s="26">
        <f t="shared" si="20"/>
        <v>-0.12820512820512819</v>
      </c>
      <c r="BN26" s="26">
        <f t="shared" si="20"/>
        <v>0.22772277227722773</v>
      </c>
      <c r="BO26" s="26">
        <f t="shared" si="20"/>
        <v>-0.22222222222222221</v>
      </c>
      <c r="BP26" s="26">
        <f t="shared" ref="BP26:BT41" si="21">+(BT5-BP5)/BP5</f>
        <v>-2.6548672566371681E-2</v>
      </c>
      <c r="BQ26" s="26">
        <f t="shared" si="21"/>
        <v>0.17647058823529413</v>
      </c>
      <c r="BR26" s="26">
        <f t="shared" si="21"/>
        <v>-0.25</v>
      </c>
      <c r="BS26" s="26">
        <f t="shared" si="21"/>
        <v>4.7619047619047616E-2</v>
      </c>
      <c r="BT26" s="26">
        <f t="shared" si="21"/>
        <v>2.7272727272727271E-2</v>
      </c>
    </row>
    <row r="27" spans="3:76" ht="17.149999999999999" customHeight="1" thickBot="1" x14ac:dyDescent="0.35">
      <c r="C27" s="36" t="s">
        <v>112</v>
      </c>
      <c r="D27" s="26">
        <f t="shared" si="8"/>
        <v>-0.11538461538461539</v>
      </c>
      <c r="E27" s="26">
        <f t="shared" si="9"/>
        <v>7.8947368421052627E-2</v>
      </c>
      <c r="F27" s="26">
        <f t="shared" si="10"/>
        <v>-0.12903225806451613</v>
      </c>
      <c r="G27" s="26">
        <f t="shared" si="11"/>
        <v>-0.11363636363636363</v>
      </c>
      <c r="H27" s="26">
        <f t="shared" si="12"/>
        <v>-0.28260869565217389</v>
      </c>
      <c r="I27" s="26">
        <f t="shared" si="13"/>
        <v>-0.24390243902439024</v>
      </c>
      <c r="J27" s="26">
        <f t="shared" si="14"/>
        <v>0.25925925925925924</v>
      </c>
      <c r="K27" s="26">
        <f t="shared" si="15"/>
        <v>0.12820512820512819</v>
      </c>
      <c r="L27" s="26">
        <f t="shared" si="16"/>
        <v>0.15151515151515152</v>
      </c>
      <c r="M27" s="26">
        <f t="shared" si="17"/>
        <v>-0.12903225806451613</v>
      </c>
      <c r="N27" s="26">
        <f t="shared" si="17"/>
        <v>5.8823529411764705E-2</v>
      </c>
      <c r="O27" s="26">
        <f t="shared" si="17"/>
        <v>-0.5</v>
      </c>
      <c r="P27" s="26">
        <f t="shared" si="17"/>
        <v>2.6315789473684209E-2</v>
      </c>
      <c r="Q27" s="26">
        <f t="shared" si="17"/>
        <v>0.14814814814814814</v>
      </c>
      <c r="R27" s="26">
        <f t="shared" si="17"/>
        <v>-0.47222222222222221</v>
      </c>
      <c r="S27" s="26">
        <f t="shared" si="17"/>
        <v>0.54545454545454541</v>
      </c>
      <c r="T27" s="26">
        <f t="shared" si="17"/>
        <v>-5.128205128205128E-2</v>
      </c>
      <c r="U27" s="26">
        <f t="shared" si="17"/>
        <v>0.35483870967741937</v>
      </c>
      <c r="V27" s="26">
        <f t="shared" si="18"/>
        <v>0.31578947368421051</v>
      </c>
      <c r="W27" s="26">
        <f t="shared" ref="W27:W43" si="22">+(AA6-W6)/W6</f>
        <v>0.17647058823529413</v>
      </c>
      <c r="X27" s="26">
        <f t="shared" ref="X27:X43" si="23">+(AB6-X6)/X6</f>
        <v>-0.21621621621621623</v>
      </c>
      <c r="Y27" s="26">
        <f t="shared" ref="Y27:Y43" si="24">+(AC6-Y6)/Y6</f>
        <v>-0.21428571428571427</v>
      </c>
      <c r="Z27" s="26">
        <f t="shared" ref="Z27:Z43" si="25">+(AD6-Z6)/Z6</f>
        <v>-0.04</v>
      </c>
      <c r="AA27" s="26">
        <f t="shared" ref="AA27:AA43" si="26">+(AE6-AA6)/AA6</f>
        <v>-0.22500000000000001</v>
      </c>
      <c r="AB27" s="26">
        <f t="shared" ref="AB27:AB43" si="27">+(AF6-AB6)/AB6</f>
        <v>0.13793103448275862</v>
      </c>
      <c r="AC27" s="26">
        <f t="shared" ref="AC27:AC41" si="28">+(AG6-AC6)/AC6</f>
        <v>-0.27272727272727271</v>
      </c>
      <c r="AD27" s="26">
        <f t="shared" ref="AD27:AD43" si="29">+(AH6-AD6)/AD6</f>
        <v>-4.1666666666666664E-2</v>
      </c>
      <c r="AE27" s="26">
        <f t="shared" ref="AE27:AE41" si="30">+(AI6-AE6)/AE6</f>
        <v>6.4516129032258063E-2</v>
      </c>
      <c r="AF27" s="26">
        <f t="shared" ref="AF27:AF43" si="31">+(AJ6-AF6)/AF6</f>
        <v>0</v>
      </c>
      <c r="AG27" s="26">
        <f t="shared" ref="AG27:AG41" si="32">+(AK6-AG6)/AG6</f>
        <v>0.45833333333333331</v>
      </c>
      <c r="AH27" s="26">
        <f t="shared" ref="AH27:AH41" si="33">+(AL6-AH6)/AH6</f>
        <v>-0.34782608695652173</v>
      </c>
      <c r="AI27" s="26">
        <f t="shared" ref="AI27:AI43" si="34">+(AM6-AI6)/AI6</f>
        <v>-0.18181818181818182</v>
      </c>
      <c r="AJ27" s="26">
        <f t="shared" ref="AJ27:AJ41" si="35">+(AN6-AJ6)/AJ6</f>
        <v>-0.30303030303030304</v>
      </c>
      <c r="AK27" s="26">
        <f t="shared" ref="AK27:AZ43" si="36">+(AO6-AK6)/AK6</f>
        <v>-0.22857142857142856</v>
      </c>
      <c r="AL27" s="26">
        <f t="shared" si="19"/>
        <v>-0.13333333333333333</v>
      </c>
      <c r="AM27" s="26">
        <f t="shared" si="19"/>
        <v>-7.407407407407407E-2</v>
      </c>
      <c r="AN27" s="26">
        <f t="shared" si="19"/>
        <v>0.47826086956521741</v>
      </c>
      <c r="AO27" s="26">
        <f t="shared" si="19"/>
        <v>0</v>
      </c>
      <c r="AP27" s="26">
        <f t="shared" si="19"/>
        <v>0.15384615384615385</v>
      </c>
      <c r="AQ27" s="26">
        <f t="shared" si="19"/>
        <v>0.08</v>
      </c>
      <c r="AR27" s="26">
        <f t="shared" si="19"/>
        <v>-0.3235294117647059</v>
      </c>
      <c r="AS27" s="26">
        <f t="shared" si="19"/>
        <v>-0.48148148148148145</v>
      </c>
      <c r="AT27" s="26">
        <f t="shared" si="19"/>
        <v>-6.6666666666666666E-2</v>
      </c>
      <c r="AU27" s="26">
        <f t="shared" si="19"/>
        <v>0.1111111111111111</v>
      </c>
      <c r="AV27" s="26">
        <f t="shared" si="19"/>
        <v>0.17391304347826086</v>
      </c>
      <c r="AW27" s="26">
        <f t="shared" si="19"/>
        <v>0.8571428571428571</v>
      </c>
      <c r="AX27" s="26">
        <f t="shared" si="19"/>
        <v>0.21428571428571427</v>
      </c>
      <c r="AY27" s="26">
        <f t="shared" si="19"/>
        <v>-0.26666666666666666</v>
      </c>
      <c r="AZ27" s="26">
        <f t="shared" si="19"/>
        <v>-0.55555555555555558</v>
      </c>
      <c r="BA27" s="26">
        <f t="shared" si="20"/>
        <v>-0.5</v>
      </c>
      <c r="BB27" s="26">
        <f t="shared" si="20"/>
        <v>0.58823529411764708</v>
      </c>
      <c r="BC27" s="26">
        <f t="shared" si="20"/>
        <v>4.5454545454545456E-2</v>
      </c>
      <c r="BD27" s="26">
        <f t="shared" si="20"/>
        <v>0.41666666666666669</v>
      </c>
      <c r="BE27" s="26">
        <f t="shared" si="20"/>
        <v>0.30769230769230771</v>
      </c>
      <c r="BF27" s="26">
        <f t="shared" si="20"/>
        <v>-0.55555555555555558</v>
      </c>
      <c r="BG27" s="26">
        <f t="shared" si="20"/>
        <v>-0.17391304347826086</v>
      </c>
      <c r="BH27" s="26">
        <f t="shared" si="20"/>
        <v>0.17647058823529413</v>
      </c>
      <c r="BI27" s="26">
        <f t="shared" si="20"/>
        <v>5.8823529411764705E-2</v>
      </c>
      <c r="BJ27" s="26">
        <f t="shared" si="20"/>
        <v>0.16666666666666666</v>
      </c>
      <c r="BK27" s="26">
        <f t="shared" si="20"/>
        <v>0.15789473684210525</v>
      </c>
      <c r="BL27" s="26">
        <f t="shared" si="20"/>
        <v>0.3</v>
      </c>
      <c r="BM27" s="26">
        <f t="shared" si="20"/>
        <v>-0.33333333333333331</v>
      </c>
      <c r="BN27" s="26">
        <f t="shared" si="20"/>
        <v>0.35714285714285715</v>
      </c>
      <c r="BO27" s="26">
        <f t="shared" si="20"/>
        <v>-0.36363636363636365</v>
      </c>
      <c r="BP27" s="26">
        <f t="shared" si="21"/>
        <v>-0.57692307692307687</v>
      </c>
      <c r="BQ27" s="26">
        <f t="shared" si="21"/>
        <v>0.83333333333333337</v>
      </c>
      <c r="BR27" s="26">
        <f t="shared" si="21"/>
        <v>-0.68421052631578949</v>
      </c>
      <c r="BS27" s="26">
        <f t="shared" si="21"/>
        <v>0.5</v>
      </c>
      <c r="BT27" s="26">
        <f t="shared" si="21"/>
        <v>0.36363636363636365</v>
      </c>
    </row>
    <row r="28" spans="3:76" ht="17.149999999999999" customHeight="1" thickBot="1" x14ac:dyDescent="0.35">
      <c r="C28" s="36" t="s">
        <v>113</v>
      </c>
      <c r="D28" s="26">
        <f t="shared" si="8"/>
        <v>-0.31481481481481483</v>
      </c>
      <c r="E28" s="26">
        <f t="shared" si="9"/>
        <v>1.8181818181818181E-2</v>
      </c>
      <c r="F28" s="26">
        <f t="shared" si="10"/>
        <v>-0.2978723404255319</v>
      </c>
      <c r="G28" s="26">
        <f t="shared" si="11"/>
        <v>-0.08</v>
      </c>
      <c r="H28" s="26">
        <f t="shared" si="12"/>
        <v>-2.7027027027027029E-2</v>
      </c>
      <c r="I28" s="26">
        <f t="shared" si="13"/>
        <v>-0.375</v>
      </c>
      <c r="J28" s="26">
        <f t="shared" si="14"/>
        <v>-9.0909090909090912E-2</v>
      </c>
      <c r="K28" s="26">
        <f t="shared" si="15"/>
        <v>-0.10869565217391304</v>
      </c>
      <c r="L28" s="26">
        <f t="shared" si="16"/>
        <v>0.41666666666666669</v>
      </c>
      <c r="M28" s="26">
        <f t="shared" si="17"/>
        <v>0.2857142857142857</v>
      </c>
      <c r="N28" s="26">
        <f t="shared" si="17"/>
        <v>0</v>
      </c>
      <c r="O28" s="26">
        <f t="shared" si="17"/>
        <v>-0.21951219512195122</v>
      </c>
      <c r="P28" s="26">
        <f t="shared" si="17"/>
        <v>-0.29411764705882354</v>
      </c>
      <c r="Q28" s="26">
        <f t="shared" si="17"/>
        <v>-0.17777777777777778</v>
      </c>
      <c r="R28" s="26">
        <f t="shared" si="17"/>
        <v>-0.23333333333333334</v>
      </c>
      <c r="S28" s="26">
        <f t="shared" si="17"/>
        <v>0.15625</v>
      </c>
      <c r="T28" s="26">
        <f t="shared" si="17"/>
        <v>0.1111111111111111</v>
      </c>
      <c r="U28" s="26">
        <f t="shared" si="17"/>
        <v>-0.21621621621621623</v>
      </c>
      <c r="V28" s="26">
        <f t="shared" si="18"/>
        <v>-0.17391304347826086</v>
      </c>
      <c r="W28" s="26">
        <f t="shared" si="22"/>
        <v>-5.4054054054054057E-2</v>
      </c>
      <c r="X28" s="26">
        <f t="shared" si="23"/>
        <v>-0.4</v>
      </c>
      <c r="Y28" s="26">
        <f t="shared" si="24"/>
        <v>-6.8965517241379309E-2</v>
      </c>
      <c r="Z28" s="26">
        <f t="shared" si="25"/>
        <v>0.42105263157894735</v>
      </c>
      <c r="AA28" s="26">
        <f t="shared" si="26"/>
        <v>0.11428571428571428</v>
      </c>
      <c r="AB28" s="26">
        <f t="shared" si="27"/>
        <v>0.58333333333333337</v>
      </c>
      <c r="AC28" s="26">
        <f t="shared" si="28"/>
        <v>0.33333333333333331</v>
      </c>
      <c r="AD28" s="26">
        <f t="shared" si="29"/>
        <v>-0.1111111111111111</v>
      </c>
      <c r="AE28" s="26">
        <f t="shared" si="30"/>
        <v>-0.33333333333333331</v>
      </c>
      <c r="AF28" s="26">
        <f t="shared" si="31"/>
        <v>-0.21052631578947367</v>
      </c>
      <c r="AG28" s="26">
        <f t="shared" si="32"/>
        <v>-2.7777777777777776E-2</v>
      </c>
      <c r="AH28" s="26">
        <f t="shared" si="33"/>
        <v>0</v>
      </c>
      <c r="AI28" s="26">
        <f t="shared" si="34"/>
        <v>0.26923076923076922</v>
      </c>
      <c r="AJ28" s="26">
        <f t="shared" si="35"/>
        <v>0.1</v>
      </c>
      <c r="AK28" s="26">
        <f t="shared" si="36"/>
        <v>-0.2</v>
      </c>
      <c r="AL28" s="26">
        <f t="shared" si="19"/>
        <v>-0.20833333333333334</v>
      </c>
      <c r="AM28" s="26">
        <f t="shared" si="19"/>
        <v>-0.12121212121212122</v>
      </c>
      <c r="AN28" s="26">
        <f t="shared" si="19"/>
        <v>-0.15151515151515152</v>
      </c>
      <c r="AO28" s="26">
        <f t="shared" si="19"/>
        <v>0</v>
      </c>
      <c r="AP28" s="26">
        <f t="shared" si="19"/>
        <v>-0.52631578947368418</v>
      </c>
      <c r="AQ28" s="26">
        <f t="shared" si="19"/>
        <v>0</v>
      </c>
      <c r="AR28" s="26">
        <f t="shared" si="19"/>
        <v>-0.10714285714285714</v>
      </c>
      <c r="AS28" s="26">
        <f t="shared" si="19"/>
        <v>-3.5714285714285712E-2</v>
      </c>
      <c r="AT28" s="26">
        <f t="shared" si="19"/>
        <v>0.77777777777777779</v>
      </c>
      <c r="AU28" s="26">
        <f t="shared" si="19"/>
        <v>-0.17241379310344829</v>
      </c>
      <c r="AV28" s="26">
        <f t="shared" si="19"/>
        <v>0.04</v>
      </c>
      <c r="AW28" s="26">
        <f t="shared" si="19"/>
        <v>-0.22222222222222221</v>
      </c>
      <c r="AX28" s="26">
        <f t="shared" si="19"/>
        <v>0</v>
      </c>
      <c r="AY28" s="26">
        <f t="shared" si="19"/>
        <v>-0.16666666666666666</v>
      </c>
      <c r="AZ28" s="26">
        <f t="shared" si="19"/>
        <v>-0.34615384615384615</v>
      </c>
      <c r="BA28" s="26">
        <f t="shared" si="20"/>
        <v>-0.52380952380952384</v>
      </c>
      <c r="BB28" s="26">
        <f t="shared" si="20"/>
        <v>0.5</v>
      </c>
      <c r="BC28" s="26">
        <f t="shared" si="20"/>
        <v>-0.05</v>
      </c>
      <c r="BD28" s="26">
        <f t="shared" si="20"/>
        <v>-5.8823529411764705E-2</v>
      </c>
      <c r="BE28" s="26">
        <f t="shared" si="20"/>
        <v>0.5</v>
      </c>
      <c r="BF28" s="26">
        <f t="shared" si="20"/>
        <v>-0.5</v>
      </c>
      <c r="BG28" s="26">
        <f t="shared" si="20"/>
        <v>-0.15789473684210525</v>
      </c>
      <c r="BH28" s="26">
        <f t="shared" si="20"/>
        <v>0.3125</v>
      </c>
      <c r="BI28" s="26">
        <f t="shared" si="20"/>
        <v>0.53333333333333333</v>
      </c>
      <c r="BJ28" s="26">
        <f t="shared" si="20"/>
        <v>-8.3333333333333329E-2</v>
      </c>
      <c r="BK28" s="26">
        <f t="shared" si="20"/>
        <v>0.625</v>
      </c>
      <c r="BL28" s="26">
        <f t="shared" si="20"/>
        <v>-0.33333333333333331</v>
      </c>
      <c r="BM28" s="26">
        <f t="shared" si="20"/>
        <v>-0.56521739130434778</v>
      </c>
      <c r="BN28" s="26">
        <f t="shared" si="20"/>
        <v>-9.0909090909090912E-2</v>
      </c>
      <c r="BO28" s="26">
        <f t="shared" si="20"/>
        <v>-0.15384615384615385</v>
      </c>
      <c r="BP28" s="26">
        <f t="shared" si="21"/>
        <v>0.14285714285714285</v>
      </c>
      <c r="BQ28" s="26">
        <f t="shared" si="21"/>
        <v>0.8</v>
      </c>
      <c r="BR28" s="26">
        <f t="shared" si="21"/>
        <v>-0.1</v>
      </c>
      <c r="BS28" s="26">
        <f t="shared" si="21"/>
        <v>-0.22727272727272727</v>
      </c>
      <c r="BT28" s="26">
        <f t="shared" si="21"/>
        <v>0.375</v>
      </c>
    </row>
    <row r="29" spans="3:76" ht="17.149999999999999" customHeight="1" thickBot="1" x14ac:dyDescent="0.35">
      <c r="C29" s="36" t="s">
        <v>114</v>
      </c>
      <c r="D29" s="26">
        <f t="shared" si="8"/>
        <v>-0.41176470588235292</v>
      </c>
      <c r="E29" s="26">
        <f t="shared" si="9"/>
        <v>0.625</v>
      </c>
      <c r="F29" s="26">
        <f t="shared" si="10"/>
        <v>2.9411764705882353E-2</v>
      </c>
      <c r="G29" s="26">
        <f t="shared" si="11"/>
        <v>-0.2</v>
      </c>
      <c r="H29" s="26">
        <f t="shared" si="12"/>
        <v>0.43333333333333335</v>
      </c>
      <c r="I29" s="26">
        <f t="shared" si="13"/>
        <v>-0.28846153846153844</v>
      </c>
      <c r="J29" s="26">
        <f t="shared" si="14"/>
        <v>-5.7142857142857141E-2</v>
      </c>
      <c r="K29" s="26">
        <f t="shared" si="15"/>
        <v>0.1</v>
      </c>
      <c r="L29" s="26">
        <f t="shared" si="16"/>
        <v>-6.9767441860465115E-2</v>
      </c>
      <c r="M29" s="26">
        <f t="shared" si="17"/>
        <v>-0.35135135135135137</v>
      </c>
      <c r="N29" s="26">
        <f t="shared" si="17"/>
        <v>-0.42424242424242425</v>
      </c>
      <c r="O29" s="26">
        <f t="shared" si="17"/>
        <v>-0.29545454545454547</v>
      </c>
      <c r="P29" s="26">
        <f t="shared" si="17"/>
        <v>-0.35</v>
      </c>
      <c r="Q29" s="26">
        <f t="shared" si="17"/>
        <v>0.125</v>
      </c>
      <c r="R29" s="26">
        <f t="shared" si="17"/>
        <v>0.73684210526315785</v>
      </c>
      <c r="S29" s="26">
        <f t="shared" si="17"/>
        <v>0</v>
      </c>
      <c r="T29" s="26">
        <f t="shared" si="17"/>
        <v>0.30769230769230771</v>
      </c>
      <c r="U29" s="26">
        <f t="shared" si="17"/>
        <v>7.407407407407407E-2</v>
      </c>
      <c r="V29" s="26">
        <f t="shared" si="18"/>
        <v>-0.45454545454545453</v>
      </c>
      <c r="W29" s="26">
        <f t="shared" si="22"/>
        <v>0.29032258064516131</v>
      </c>
      <c r="X29" s="26">
        <f t="shared" si="23"/>
        <v>-0.35294117647058826</v>
      </c>
      <c r="Y29" s="26">
        <f t="shared" si="24"/>
        <v>-0.27586206896551724</v>
      </c>
      <c r="Z29" s="26">
        <f t="shared" si="25"/>
        <v>0.44444444444444442</v>
      </c>
      <c r="AA29" s="26">
        <f t="shared" si="26"/>
        <v>-0.35</v>
      </c>
      <c r="AB29" s="26">
        <f t="shared" si="27"/>
        <v>0.36363636363636365</v>
      </c>
      <c r="AC29" s="26">
        <f t="shared" si="28"/>
        <v>0.23809523809523808</v>
      </c>
      <c r="AD29" s="26">
        <f t="shared" si="29"/>
        <v>-7.6923076923076927E-2</v>
      </c>
      <c r="AE29" s="26">
        <f t="shared" si="30"/>
        <v>3.8461538461538464E-2</v>
      </c>
      <c r="AF29" s="26">
        <f t="shared" si="31"/>
        <v>-0.1</v>
      </c>
      <c r="AG29" s="26">
        <f t="shared" si="32"/>
        <v>-0.19230769230769232</v>
      </c>
      <c r="AH29" s="26">
        <f t="shared" si="33"/>
        <v>4.1666666666666664E-2</v>
      </c>
      <c r="AI29" s="26">
        <f t="shared" si="34"/>
        <v>-0.48148148148148145</v>
      </c>
      <c r="AJ29" s="26">
        <f t="shared" si="35"/>
        <v>-3.7037037037037035E-2</v>
      </c>
      <c r="AK29" s="26">
        <f t="shared" si="36"/>
        <v>9.5238095238095233E-2</v>
      </c>
      <c r="AL29" s="26">
        <f t="shared" si="19"/>
        <v>0.08</v>
      </c>
      <c r="AM29" s="26">
        <f t="shared" si="19"/>
        <v>1</v>
      </c>
      <c r="AN29" s="26">
        <f t="shared" si="19"/>
        <v>-0.5</v>
      </c>
      <c r="AO29" s="26">
        <f t="shared" si="19"/>
        <v>0</v>
      </c>
      <c r="AP29" s="26">
        <f t="shared" si="19"/>
        <v>-0.25925925925925924</v>
      </c>
      <c r="AQ29" s="26">
        <f t="shared" si="19"/>
        <v>3.5714285714285712E-2</v>
      </c>
      <c r="AR29" s="26">
        <f t="shared" si="19"/>
        <v>1.2307692307692308</v>
      </c>
      <c r="AS29" s="26">
        <f t="shared" si="19"/>
        <v>8.6956521739130432E-2</v>
      </c>
      <c r="AT29" s="26">
        <f t="shared" si="19"/>
        <v>-0.5</v>
      </c>
      <c r="AU29" s="26">
        <f t="shared" si="19"/>
        <v>3.4482758620689655E-2</v>
      </c>
      <c r="AV29" s="26">
        <f t="shared" si="19"/>
        <v>-0.31034482758620691</v>
      </c>
      <c r="AW29" s="26">
        <f t="shared" si="19"/>
        <v>0.08</v>
      </c>
      <c r="AX29" s="26">
        <f t="shared" si="19"/>
        <v>0.6</v>
      </c>
      <c r="AY29" s="26">
        <f t="shared" si="19"/>
        <v>-0.3</v>
      </c>
      <c r="AZ29" s="26">
        <f t="shared" si="19"/>
        <v>0.05</v>
      </c>
      <c r="BA29" s="26">
        <f t="shared" si="20"/>
        <v>-0.48148148148148145</v>
      </c>
      <c r="BB29" s="26">
        <f t="shared" si="20"/>
        <v>0.1875</v>
      </c>
      <c r="BC29" s="26">
        <f t="shared" si="20"/>
        <v>-0.14285714285714285</v>
      </c>
      <c r="BD29" s="26">
        <f t="shared" si="20"/>
        <v>0</v>
      </c>
      <c r="BE29" s="26">
        <f t="shared" si="20"/>
        <v>0.14285714285714285</v>
      </c>
      <c r="BF29" s="26">
        <f t="shared" si="20"/>
        <v>-0.21052631578947367</v>
      </c>
      <c r="BG29" s="26">
        <f t="shared" si="20"/>
        <v>-0.1111111111111111</v>
      </c>
      <c r="BH29" s="26">
        <f t="shared" si="20"/>
        <v>-0.19047619047619047</v>
      </c>
      <c r="BI29" s="26">
        <f t="shared" si="20"/>
        <v>6.25E-2</v>
      </c>
      <c r="BJ29" s="26">
        <f t="shared" si="20"/>
        <v>-0.13333333333333333</v>
      </c>
      <c r="BK29" s="26">
        <f t="shared" si="20"/>
        <v>0</v>
      </c>
      <c r="BL29" s="26">
        <f t="shared" si="20"/>
        <v>-0.29411764705882354</v>
      </c>
      <c r="BM29" s="26">
        <f t="shared" si="20"/>
        <v>0.35294117647058826</v>
      </c>
      <c r="BN29" s="26">
        <f t="shared" si="20"/>
        <v>-0.23076923076923078</v>
      </c>
      <c r="BO29" s="26">
        <f t="shared" ref="BO29:BO43" si="37">+(BS8-BO8)/BO8</f>
        <v>-0.1875</v>
      </c>
      <c r="BP29" s="26">
        <f t="shared" si="21"/>
        <v>0.16666666666666666</v>
      </c>
      <c r="BQ29" s="26">
        <f t="shared" si="21"/>
        <v>-4.3478260869565216E-2</v>
      </c>
      <c r="BR29" s="26">
        <f t="shared" si="21"/>
        <v>0.1</v>
      </c>
      <c r="BS29" s="26">
        <f t="shared" si="21"/>
        <v>-7.6923076923076927E-2</v>
      </c>
      <c r="BT29" s="26">
        <f t="shared" si="21"/>
        <v>7.1428571428571425E-2</v>
      </c>
    </row>
    <row r="30" spans="3:76" ht="17.149999999999999" customHeight="1" thickBot="1" x14ac:dyDescent="0.35">
      <c r="C30" s="36" t="s">
        <v>115</v>
      </c>
      <c r="D30" s="26">
        <f t="shared" si="8"/>
        <v>-7.2727272727272724E-2</v>
      </c>
      <c r="E30" s="26">
        <f t="shared" si="9"/>
        <v>-0.13513513513513514</v>
      </c>
      <c r="F30" s="26">
        <f t="shared" si="10"/>
        <v>7.4999999999999997E-2</v>
      </c>
      <c r="G30" s="26">
        <f t="shared" si="11"/>
        <v>-0.22</v>
      </c>
      <c r="H30" s="26">
        <f t="shared" si="12"/>
        <v>-0.11764705882352941</v>
      </c>
      <c r="I30" s="26">
        <f t="shared" si="13"/>
        <v>-0.3125</v>
      </c>
      <c r="J30" s="26">
        <f t="shared" si="14"/>
        <v>-0.30232558139534882</v>
      </c>
      <c r="K30" s="26">
        <f t="shared" si="15"/>
        <v>0.41025641025641024</v>
      </c>
      <c r="L30" s="26">
        <f t="shared" si="16"/>
        <v>-8.8888888888888892E-2</v>
      </c>
      <c r="M30" s="26">
        <f t="shared" si="17"/>
        <v>9.0909090909090912E-2</v>
      </c>
      <c r="N30" s="26">
        <f t="shared" si="17"/>
        <v>6.6666666666666666E-2</v>
      </c>
      <c r="O30" s="26">
        <f t="shared" si="17"/>
        <v>-7.2727272727272724E-2</v>
      </c>
      <c r="P30" s="26">
        <f t="shared" si="17"/>
        <v>2.4390243902439025E-2</v>
      </c>
      <c r="Q30" s="26">
        <f t="shared" si="17"/>
        <v>-8.3333333333333329E-2</v>
      </c>
      <c r="R30" s="26">
        <f t="shared" si="17"/>
        <v>9.375E-2</v>
      </c>
      <c r="S30" s="26">
        <f t="shared" si="17"/>
        <v>-0.21568627450980393</v>
      </c>
      <c r="T30" s="26">
        <f t="shared" si="17"/>
        <v>0.21428571428571427</v>
      </c>
      <c r="U30" s="26">
        <f t="shared" si="17"/>
        <v>0.13636363636363635</v>
      </c>
      <c r="V30" s="26">
        <f t="shared" si="18"/>
        <v>-0.14285714285714285</v>
      </c>
      <c r="W30" s="26">
        <f t="shared" si="22"/>
        <v>0.25</v>
      </c>
      <c r="X30" s="26">
        <f t="shared" si="23"/>
        <v>-0.19607843137254902</v>
      </c>
      <c r="Y30" s="26">
        <f t="shared" si="24"/>
        <v>0.06</v>
      </c>
      <c r="Z30" s="26">
        <f t="shared" si="25"/>
        <v>0.2</v>
      </c>
      <c r="AA30" s="26">
        <f t="shared" si="26"/>
        <v>0.28000000000000003</v>
      </c>
      <c r="AB30" s="26">
        <f t="shared" si="27"/>
        <v>0.12195121951219512</v>
      </c>
      <c r="AC30" s="26">
        <f t="shared" si="28"/>
        <v>-0.18867924528301888</v>
      </c>
      <c r="AD30" s="26">
        <f t="shared" si="29"/>
        <v>0.16666666666666666</v>
      </c>
      <c r="AE30" s="26">
        <f t="shared" si="30"/>
        <v>-0.3125</v>
      </c>
      <c r="AF30" s="26">
        <f t="shared" si="31"/>
        <v>4.3478260869565216E-2</v>
      </c>
      <c r="AG30" s="26">
        <f t="shared" si="32"/>
        <v>0</v>
      </c>
      <c r="AH30" s="26">
        <f t="shared" si="33"/>
        <v>-0.5</v>
      </c>
      <c r="AI30" s="26">
        <f t="shared" si="34"/>
        <v>-0.20454545454545456</v>
      </c>
      <c r="AJ30" s="26">
        <f t="shared" si="35"/>
        <v>-0.375</v>
      </c>
      <c r="AK30" s="26">
        <f t="shared" si="36"/>
        <v>-0.16279069767441862</v>
      </c>
      <c r="AL30" s="26">
        <f t="shared" si="19"/>
        <v>0.42857142857142855</v>
      </c>
      <c r="AM30" s="26">
        <f t="shared" si="19"/>
        <v>5.7142857142857141E-2</v>
      </c>
      <c r="AN30" s="26">
        <f t="shared" si="19"/>
        <v>0.33333333333333331</v>
      </c>
      <c r="AO30" s="26">
        <f t="shared" si="19"/>
        <v>-0.16666666666666666</v>
      </c>
      <c r="AP30" s="26">
        <f t="shared" si="19"/>
        <v>-0.26666666666666666</v>
      </c>
      <c r="AQ30" s="26">
        <f t="shared" si="19"/>
        <v>-0.24324324324324326</v>
      </c>
      <c r="AR30" s="26">
        <f t="shared" si="19"/>
        <v>-0.35</v>
      </c>
      <c r="AS30" s="26">
        <f t="shared" si="19"/>
        <v>-0.43333333333333335</v>
      </c>
      <c r="AT30" s="26">
        <f t="shared" si="19"/>
        <v>0</v>
      </c>
      <c r="AU30" s="26">
        <f t="shared" si="19"/>
        <v>3.5714285714285712E-2</v>
      </c>
      <c r="AV30" s="26">
        <f t="shared" si="19"/>
        <v>0.5</v>
      </c>
      <c r="AW30" s="26">
        <f t="shared" si="19"/>
        <v>1.1764705882352942</v>
      </c>
      <c r="AX30" s="26">
        <f t="shared" si="19"/>
        <v>-0.18181818181818182</v>
      </c>
      <c r="AY30" s="26">
        <f t="shared" si="19"/>
        <v>-0.2413793103448276</v>
      </c>
      <c r="AZ30" s="26">
        <f t="shared" si="19"/>
        <v>-0.38461538461538464</v>
      </c>
      <c r="BA30" s="26">
        <f t="shared" si="20"/>
        <v>-0.6216216216216216</v>
      </c>
      <c r="BB30" s="26">
        <f t="shared" si="20"/>
        <v>0.72222222222222221</v>
      </c>
      <c r="BC30" s="26">
        <f t="shared" si="20"/>
        <v>0.68181818181818177</v>
      </c>
      <c r="BD30" s="26">
        <f t="shared" si="20"/>
        <v>0.625</v>
      </c>
      <c r="BE30" s="26">
        <f t="shared" si="20"/>
        <v>1.6428571428571428</v>
      </c>
      <c r="BF30" s="26">
        <f t="shared" si="20"/>
        <v>0.16129032258064516</v>
      </c>
      <c r="BG30" s="26">
        <f t="shared" si="20"/>
        <v>0.13513513513513514</v>
      </c>
      <c r="BH30" s="26">
        <f t="shared" si="20"/>
        <v>-0.28205128205128205</v>
      </c>
      <c r="BI30" s="26">
        <f t="shared" si="20"/>
        <v>-0.21621621621621623</v>
      </c>
      <c r="BJ30" s="26">
        <f t="shared" si="20"/>
        <v>-0.16666666666666666</v>
      </c>
      <c r="BK30" s="26">
        <f t="shared" si="20"/>
        <v>-0.16666666666666666</v>
      </c>
      <c r="BL30" s="26">
        <f t="shared" si="20"/>
        <v>0.10714285714285714</v>
      </c>
      <c r="BM30" s="26">
        <f t="shared" si="20"/>
        <v>-3.4482758620689655E-2</v>
      </c>
      <c r="BN30" s="26">
        <f t="shared" si="20"/>
        <v>-0.43333333333333335</v>
      </c>
      <c r="BO30" s="26">
        <f t="shared" si="37"/>
        <v>-0.2</v>
      </c>
      <c r="BP30" s="26">
        <f t="shared" si="21"/>
        <v>9.6774193548387094E-2</v>
      </c>
      <c r="BQ30" s="26">
        <f t="shared" si="21"/>
        <v>0.10714285714285714</v>
      </c>
      <c r="BR30" s="26">
        <f t="shared" si="21"/>
        <v>0.47058823529411764</v>
      </c>
      <c r="BS30" s="26">
        <f t="shared" si="21"/>
        <v>-0.14285714285714285</v>
      </c>
      <c r="BT30" s="26">
        <f t="shared" si="21"/>
        <v>-0.47058823529411764</v>
      </c>
    </row>
    <row r="31" spans="3:76" ht="17.149999999999999" customHeight="1" thickBot="1" x14ac:dyDescent="0.35">
      <c r="C31" s="36" t="s">
        <v>116</v>
      </c>
      <c r="D31" s="26">
        <f t="shared" si="8"/>
        <v>-0.39130434782608697</v>
      </c>
      <c r="E31" s="26">
        <f t="shared" si="9"/>
        <v>5.8823529411764705E-2</v>
      </c>
      <c r="F31" s="26">
        <f t="shared" si="10"/>
        <v>0.77777777777777779</v>
      </c>
      <c r="G31" s="26">
        <f t="shared" si="11"/>
        <v>0.10526315789473684</v>
      </c>
      <c r="H31" s="26">
        <f t="shared" si="12"/>
        <v>0.35714285714285715</v>
      </c>
      <c r="I31" s="26">
        <f t="shared" si="13"/>
        <v>-0.1111111111111111</v>
      </c>
      <c r="J31" s="26">
        <f t="shared" si="14"/>
        <v>-0.25</v>
      </c>
      <c r="K31" s="26">
        <f t="shared" si="15"/>
        <v>-0.42857142857142855</v>
      </c>
      <c r="L31" s="26">
        <f t="shared" si="16"/>
        <v>-0.15789473684210525</v>
      </c>
      <c r="M31" s="26">
        <f t="shared" si="17"/>
        <v>-0.4375</v>
      </c>
      <c r="N31" s="26">
        <f t="shared" si="17"/>
        <v>-0.16666666666666666</v>
      </c>
      <c r="O31" s="26">
        <f t="shared" si="17"/>
        <v>0.25</v>
      </c>
      <c r="P31" s="26">
        <f t="shared" si="17"/>
        <v>-0.25</v>
      </c>
      <c r="Q31" s="26">
        <f t="shared" si="17"/>
        <v>0.44444444444444442</v>
      </c>
      <c r="R31" s="26">
        <f t="shared" si="17"/>
        <v>0</v>
      </c>
      <c r="S31" s="26">
        <f t="shared" si="17"/>
        <v>-6.6666666666666666E-2</v>
      </c>
      <c r="T31" s="26">
        <f t="shared" si="17"/>
        <v>0.41666666666666669</v>
      </c>
      <c r="U31" s="26">
        <f t="shared" si="17"/>
        <v>7.6923076923076927E-2</v>
      </c>
      <c r="V31" s="26">
        <f t="shared" si="18"/>
        <v>0.1</v>
      </c>
      <c r="W31" s="26">
        <f t="shared" si="22"/>
        <v>0.14285714285714285</v>
      </c>
      <c r="X31" s="26">
        <f t="shared" si="23"/>
        <v>-0.47058823529411764</v>
      </c>
      <c r="Y31" s="26">
        <f t="shared" si="24"/>
        <v>0.21428571428571427</v>
      </c>
      <c r="Z31" s="26">
        <f t="shared" si="25"/>
        <v>-0.18181818181818182</v>
      </c>
      <c r="AA31" s="26">
        <f t="shared" si="26"/>
        <v>-0.1875</v>
      </c>
      <c r="AB31" s="26">
        <f t="shared" si="27"/>
        <v>1.4444444444444444</v>
      </c>
      <c r="AC31" s="26">
        <f t="shared" si="28"/>
        <v>0</v>
      </c>
      <c r="AD31" s="26">
        <f t="shared" si="29"/>
        <v>0.33333333333333331</v>
      </c>
      <c r="AE31" s="26">
        <f t="shared" si="30"/>
        <v>0.53846153846153844</v>
      </c>
      <c r="AF31" s="26">
        <f t="shared" si="31"/>
        <v>-0.5</v>
      </c>
      <c r="AG31" s="26">
        <f t="shared" si="32"/>
        <v>0.47058823529411764</v>
      </c>
      <c r="AH31" s="26">
        <f t="shared" si="33"/>
        <v>0.83333333333333337</v>
      </c>
      <c r="AI31" s="26">
        <f t="shared" si="34"/>
        <v>-0.05</v>
      </c>
      <c r="AJ31" s="26">
        <f t="shared" si="35"/>
        <v>9.0909090909090912E-2</v>
      </c>
      <c r="AK31" s="26">
        <f t="shared" si="36"/>
        <v>-0.32</v>
      </c>
      <c r="AL31" s="26">
        <f t="shared" si="19"/>
        <v>-0.72727272727272729</v>
      </c>
      <c r="AM31" s="26">
        <f t="shared" si="19"/>
        <v>-5.2631578947368418E-2</v>
      </c>
      <c r="AN31" s="26">
        <f t="shared" si="19"/>
        <v>0.33333333333333331</v>
      </c>
      <c r="AO31" s="26">
        <f t="shared" si="19"/>
        <v>-0.29411764705882354</v>
      </c>
      <c r="AP31" s="26">
        <f t="shared" si="19"/>
        <v>0.66666666666666663</v>
      </c>
      <c r="AQ31" s="26">
        <f t="shared" si="19"/>
        <v>0.1111111111111111</v>
      </c>
      <c r="AR31" s="26">
        <f t="shared" si="19"/>
        <v>6.25E-2</v>
      </c>
      <c r="AS31" s="26">
        <f t="shared" si="19"/>
        <v>0.5</v>
      </c>
      <c r="AT31" s="26">
        <f t="shared" si="19"/>
        <v>0.4</v>
      </c>
      <c r="AU31" s="26">
        <f t="shared" si="19"/>
        <v>-0.2</v>
      </c>
      <c r="AV31" s="26">
        <f t="shared" si="19"/>
        <v>-0.35294117647058826</v>
      </c>
      <c r="AW31" s="26">
        <f t="shared" si="19"/>
        <v>-0.3888888888888889</v>
      </c>
      <c r="AX31" s="26">
        <f t="shared" si="19"/>
        <v>-0.42857142857142855</v>
      </c>
      <c r="AY31" s="26">
        <f t="shared" si="19"/>
        <v>-0.25</v>
      </c>
      <c r="AZ31" s="26">
        <f t="shared" si="19"/>
        <v>-0.63636363636363635</v>
      </c>
      <c r="BA31" s="26">
        <f t="shared" si="20"/>
        <v>-0.45454545454545453</v>
      </c>
      <c r="BB31" s="26">
        <f t="shared" si="20"/>
        <v>1</v>
      </c>
      <c r="BC31" s="26">
        <f t="shared" si="20"/>
        <v>0</v>
      </c>
      <c r="BD31" s="26">
        <f t="shared" si="20"/>
        <v>1.25</v>
      </c>
      <c r="BE31" s="26">
        <f t="shared" si="20"/>
        <v>-0.5</v>
      </c>
      <c r="BF31" s="26">
        <f t="shared" si="20"/>
        <v>-0.5</v>
      </c>
      <c r="BG31" s="26">
        <f t="shared" si="20"/>
        <v>-0.33333333333333331</v>
      </c>
      <c r="BH31" s="26">
        <f t="shared" si="20"/>
        <v>0.33333333333333331</v>
      </c>
      <c r="BI31" s="26">
        <f t="shared" si="20"/>
        <v>1</v>
      </c>
      <c r="BJ31" s="26">
        <f t="shared" si="20"/>
        <v>0</v>
      </c>
      <c r="BK31" s="26">
        <f t="shared" si="20"/>
        <v>-0.25</v>
      </c>
      <c r="BL31" s="26">
        <f t="shared" si="20"/>
        <v>-0.25</v>
      </c>
      <c r="BM31" s="26">
        <f t="shared" si="20"/>
        <v>-0.5</v>
      </c>
      <c r="BN31" s="26">
        <f t="shared" si="20"/>
        <v>-0.25</v>
      </c>
      <c r="BO31" s="26">
        <f t="shared" si="37"/>
        <v>0.33333333333333331</v>
      </c>
      <c r="BP31" s="26">
        <f t="shared" si="21"/>
        <v>-0.77777777777777779</v>
      </c>
      <c r="BQ31" s="26">
        <f t="shared" si="21"/>
        <v>0</v>
      </c>
      <c r="BR31" s="26">
        <f t="shared" si="21"/>
        <v>-0.33333333333333331</v>
      </c>
      <c r="BS31" s="26">
        <f t="shared" si="21"/>
        <v>-0.75</v>
      </c>
      <c r="BT31" s="26">
        <f t="shared" si="21"/>
        <v>2.5</v>
      </c>
    </row>
    <row r="32" spans="3:76" ht="17.149999999999999" customHeight="1" thickBot="1" x14ac:dyDescent="0.35">
      <c r="C32" s="36" t="s">
        <v>117</v>
      </c>
      <c r="D32" s="26">
        <f t="shared" si="8"/>
        <v>-0.31914893617021278</v>
      </c>
      <c r="E32" s="26">
        <f t="shared" si="9"/>
        <v>0.16901408450704225</v>
      </c>
      <c r="F32" s="26">
        <f t="shared" si="10"/>
        <v>-0.1875</v>
      </c>
      <c r="G32" s="26">
        <f t="shared" si="11"/>
        <v>-0.11764705882352941</v>
      </c>
      <c r="H32" s="26">
        <f t="shared" si="12"/>
        <v>4.6875E-2</v>
      </c>
      <c r="I32" s="26">
        <f t="shared" si="13"/>
        <v>-0.13253012048192772</v>
      </c>
      <c r="J32" s="26">
        <f t="shared" si="14"/>
        <v>0.26923076923076922</v>
      </c>
      <c r="K32" s="26">
        <f t="shared" si="15"/>
        <v>-0.24</v>
      </c>
      <c r="L32" s="26">
        <f t="shared" si="16"/>
        <v>5.9701492537313432E-2</v>
      </c>
      <c r="M32" s="26">
        <f t="shared" si="17"/>
        <v>-0.34722222222222221</v>
      </c>
      <c r="N32" s="26">
        <f t="shared" si="17"/>
        <v>-0.34848484848484851</v>
      </c>
      <c r="O32" s="26">
        <f t="shared" si="17"/>
        <v>0.24561403508771928</v>
      </c>
      <c r="P32" s="26">
        <f t="shared" si="17"/>
        <v>-0.16901408450704225</v>
      </c>
      <c r="Q32" s="26">
        <f t="shared" si="17"/>
        <v>0.10638297872340426</v>
      </c>
      <c r="R32" s="26">
        <f t="shared" si="17"/>
        <v>-0.16279069767441862</v>
      </c>
      <c r="S32" s="26">
        <f t="shared" si="17"/>
        <v>-0.14084507042253522</v>
      </c>
      <c r="T32" s="26">
        <f t="shared" si="17"/>
        <v>8.4745762711864403E-2</v>
      </c>
      <c r="U32" s="26">
        <f t="shared" si="17"/>
        <v>-0.11538461538461539</v>
      </c>
      <c r="V32" s="26">
        <f t="shared" si="18"/>
        <v>0.19444444444444445</v>
      </c>
      <c r="W32" s="26">
        <f t="shared" si="22"/>
        <v>0.36065573770491804</v>
      </c>
      <c r="X32" s="26">
        <f t="shared" si="23"/>
        <v>0</v>
      </c>
      <c r="Y32" s="26">
        <f t="shared" si="24"/>
        <v>0.30434782608695654</v>
      </c>
      <c r="Z32" s="26">
        <f t="shared" si="25"/>
        <v>2.3255813953488372E-2</v>
      </c>
      <c r="AA32" s="26">
        <f t="shared" si="26"/>
        <v>-0.16867469879518071</v>
      </c>
      <c r="AB32" s="26">
        <f t="shared" si="27"/>
        <v>-9.375E-2</v>
      </c>
      <c r="AC32" s="26">
        <f t="shared" si="28"/>
        <v>0.05</v>
      </c>
      <c r="AD32" s="26">
        <f t="shared" si="29"/>
        <v>0.47727272727272729</v>
      </c>
      <c r="AE32" s="26">
        <f t="shared" si="30"/>
        <v>7.2463768115942032E-2</v>
      </c>
      <c r="AF32" s="26">
        <f t="shared" si="31"/>
        <v>-1.7241379310344827E-2</v>
      </c>
      <c r="AG32" s="26">
        <f t="shared" si="32"/>
        <v>1.5873015873015872E-2</v>
      </c>
      <c r="AH32" s="26">
        <f t="shared" si="33"/>
        <v>-0.44615384615384618</v>
      </c>
      <c r="AI32" s="26">
        <f t="shared" si="34"/>
        <v>-0.39189189189189189</v>
      </c>
      <c r="AJ32" s="26">
        <f t="shared" si="35"/>
        <v>-0.14035087719298245</v>
      </c>
      <c r="AK32" s="26">
        <f t="shared" si="36"/>
        <v>-0.34375</v>
      </c>
      <c r="AL32" s="26">
        <f t="shared" si="19"/>
        <v>0.16666666666666666</v>
      </c>
      <c r="AM32" s="26">
        <f t="shared" si="19"/>
        <v>2.2222222222222223E-2</v>
      </c>
      <c r="AN32" s="26">
        <f t="shared" si="19"/>
        <v>-0.12244897959183673</v>
      </c>
      <c r="AO32" s="26">
        <f t="shared" si="19"/>
        <v>0.40476190476190477</v>
      </c>
      <c r="AP32" s="26">
        <f t="shared" si="19"/>
        <v>-0.19047619047619047</v>
      </c>
      <c r="AQ32" s="26">
        <f t="shared" si="19"/>
        <v>8.6956521739130432E-2</v>
      </c>
      <c r="AR32" s="26">
        <f t="shared" si="19"/>
        <v>-2.3255813953488372E-2</v>
      </c>
      <c r="AS32" s="26">
        <f t="shared" si="19"/>
        <v>-0.3559322033898305</v>
      </c>
      <c r="AT32" s="26">
        <f t="shared" si="19"/>
        <v>-2.9411764705882353E-2</v>
      </c>
      <c r="AU32" s="26">
        <f t="shared" si="19"/>
        <v>0.06</v>
      </c>
      <c r="AV32" s="26">
        <f t="shared" si="19"/>
        <v>-0.26190476190476192</v>
      </c>
      <c r="AW32" s="26">
        <f t="shared" si="19"/>
        <v>-0.13157894736842105</v>
      </c>
      <c r="AX32" s="26">
        <f t="shared" si="19"/>
        <v>6.0606060606060608E-2</v>
      </c>
      <c r="AY32" s="26">
        <f t="shared" si="19"/>
        <v>-0.45283018867924529</v>
      </c>
      <c r="AZ32" s="26">
        <f t="shared" si="19"/>
        <v>0.16129032258064516</v>
      </c>
      <c r="BA32" s="26">
        <f t="shared" si="20"/>
        <v>-0.21212121212121213</v>
      </c>
      <c r="BB32" s="26">
        <f t="shared" si="20"/>
        <v>0.37142857142857144</v>
      </c>
      <c r="BC32" s="26">
        <f t="shared" si="20"/>
        <v>0.58620689655172409</v>
      </c>
      <c r="BD32" s="26">
        <f t="shared" si="20"/>
        <v>-0.33333333333333331</v>
      </c>
      <c r="BE32" s="26">
        <f t="shared" si="20"/>
        <v>0.53846153846153844</v>
      </c>
      <c r="BF32" s="26">
        <f t="shared" si="20"/>
        <v>-0.5</v>
      </c>
      <c r="BG32" s="26">
        <f t="shared" si="20"/>
        <v>-0.28260869565217389</v>
      </c>
      <c r="BH32" s="26">
        <f t="shared" si="20"/>
        <v>0.125</v>
      </c>
      <c r="BI32" s="26">
        <f t="shared" si="20"/>
        <v>-0.32500000000000001</v>
      </c>
      <c r="BJ32" s="26">
        <f t="shared" si="20"/>
        <v>4.1666666666666664E-2</v>
      </c>
      <c r="BK32" s="26">
        <f t="shared" si="20"/>
        <v>0.18181818181818182</v>
      </c>
      <c r="BL32" s="26">
        <f t="shared" si="20"/>
        <v>-7.407407407407407E-2</v>
      </c>
      <c r="BM32" s="26">
        <f t="shared" si="20"/>
        <v>-0.18518518518518517</v>
      </c>
      <c r="BN32" s="26">
        <f t="shared" si="20"/>
        <v>0.04</v>
      </c>
      <c r="BO32" s="26">
        <f t="shared" si="37"/>
        <v>-0.20512820512820512</v>
      </c>
      <c r="BP32" s="26">
        <f t="shared" si="21"/>
        <v>0.32</v>
      </c>
      <c r="BQ32" s="26">
        <f t="shared" si="21"/>
        <v>0.40909090909090912</v>
      </c>
      <c r="BR32" s="26">
        <f t="shared" si="21"/>
        <v>-0.19230769230769232</v>
      </c>
      <c r="BS32" s="26">
        <f t="shared" si="21"/>
        <v>-0.16129032258064516</v>
      </c>
      <c r="BT32" s="26">
        <f t="shared" si="21"/>
        <v>-0.30303030303030304</v>
      </c>
    </row>
    <row r="33" spans="3:72" ht="17.149999999999999" customHeight="1" thickBot="1" x14ac:dyDescent="0.35">
      <c r="C33" s="36" t="s">
        <v>118</v>
      </c>
      <c r="D33" s="26">
        <f t="shared" si="8"/>
        <v>-0.3888888888888889</v>
      </c>
      <c r="E33" s="26">
        <f t="shared" si="9"/>
        <v>0.32258064516129031</v>
      </c>
      <c r="F33" s="26">
        <f t="shared" si="10"/>
        <v>-6.8965517241379309E-2</v>
      </c>
      <c r="G33" s="26">
        <f t="shared" si="11"/>
        <v>-0.20388349514563106</v>
      </c>
      <c r="H33" s="26">
        <f t="shared" si="12"/>
        <v>0.13636363636363635</v>
      </c>
      <c r="I33" s="26">
        <f t="shared" si="13"/>
        <v>-0.40243902439024393</v>
      </c>
      <c r="J33" s="26">
        <f t="shared" si="14"/>
        <v>-0.22222222222222221</v>
      </c>
      <c r="K33" s="26">
        <f t="shared" si="15"/>
        <v>-0.43902439024390244</v>
      </c>
      <c r="L33" s="26">
        <f t="shared" si="16"/>
        <v>0.08</v>
      </c>
      <c r="M33" s="26">
        <f t="shared" si="17"/>
        <v>0.22448979591836735</v>
      </c>
      <c r="N33" s="26">
        <f t="shared" si="17"/>
        <v>-2.3809523809523808E-2</v>
      </c>
      <c r="O33" s="26">
        <f t="shared" si="17"/>
        <v>0.15217391304347827</v>
      </c>
      <c r="P33" s="26">
        <f t="shared" si="17"/>
        <v>-0.1111111111111111</v>
      </c>
      <c r="Q33" s="26">
        <f t="shared" si="17"/>
        <v>-0.11666666666666667</v>
      </c>
      <c r="R33" s="26">
        <f t="shared" si="17"/>
        <v>2.4390243902439025E-2</v>
      </c>
      <c r="S33" s="26">
        <f t="shared" si="17"/>
        <v>-5.6603773584905662E-2</v>
      </c>
      <c r="T33" s="26">
        <f t="shared" si="17"/>
        <v>0.14583333333333334</v>
      </c>
      <c r="U33" s="26">
        <f t="shared" si="17"/>
        <v>-3.7735849056603772E-2</v>
      </c>
      <c r="V33" s="26">
        <f t="shared" si="18"/>
        <v>-9.5238095238095233E-2</v>
      </c>
      <c r="W33" s="26">
        <f t="shared" si="22"/>
        <v>0.04</v>
      </c>
      <c r="X33" s="26">
        <f t="shared" si="23"/>
        <v>-9.0909090909090912E-2</v>
      </c>
      <c r="Y33" s="26">
        <f t="shared" si="24"/>
        <v>7.8431372549019607E-2</v>
      </c>
      <c r="Z33" s="26">
        <f t="shared" si="25"/>
        <v>-0.23684210526315788</v>
      </c>
      <c r="AA33" s="26">
        <f t="shared" si="26"/>
        <v>-3.8461538461538464E-2</v>
      </c>
      <c r="AB33" s="26">
        <f t="shared" si="27"/>
        <v>0.26</v>
      </c>
      <c r="AC33" s="26">
        <f t="shared" si="28"/>
        <v>-0.14545454545454545</v>
      </c>
      <c r="AD33" s="26">
        <f t="shared" si="29"/>
        <v>0.55172413793103448</v>
      </c>
      <c r="AE33" s="26">
        <f t="shared" si="30"/>
        <v>0.14000000000000001</v>
      </c>
      <c r="AF33" s="26">
        <f t="shared" si="31"/>
        <v>-0.26984126984126983</v>
      </c>
      <c r="AG33" s="26">
        <f t="shared" si="32"/>
        <v>0.10638297872340426</v>
      </c>
      <c r="AH33" s="26">
        <f t="shared" si="33"/>
        <v>2.2222222222222223E-2</v>
      </c>
      <c r="AI33" s="26">
        <f t="shared" si="34"/>
        <v>-0.15789473684210525</v>
      </c>
      <c r="AJ33" s="26">
        <f t="shared" si="35"/>
        <v>-6.5217391304347824E-2</v>
      </c>
      <c r="AK33" s="26">
        <f t="shared" si="36"/>
        <v>-5.7692307692307696E-2</v>
      </c>
      <c r="AL33" s="26">
        <f t="shared" si="19"/>
        <v>-0.17391304347826086</v>
      </c>
      <c r="AM33" s="26">
        <f t="shared" si="19"/>
        <v>-6.25E-2</v>
      </c>
      <c r="AN33" s="26">
        <f t="shared" si="19"/>
        <v>0.11627906976744186</v>
      </c>
      <c r="AO33" s="26">
        <f t="shared" si="19"/>
        <v>-0.26530612244897961</v>
      </c>
      <c r="AP33" s="26">
        <f t="shared" si="19"/>
        <v>-0.31578947368421051</v>
      </c>
      <c r="AQ33" s="26">
        <f t="shared" si="19"/>
        <v>-0.13333333333333333</v>
      </c>
      <c r="AR33" s="26">
        <f t="shared" si="19"/>
        <v>-0.16666666666666666</v>
      </c>
      <c r="AS33" s="26">
        <f t="shared" si="19"/>
        <v>8.3333333333333329E-2</v>
      </c>
      <c r="AT33" s="26">
        <f t="shared" si="19"/>
        <v>-3.8461538461538464E-2</v>
      </c>
      <c r="AU33" s="26">
        <f t="shared" si="19"/>
        <v>0.10256410256410256</v>
      </c>
      <c r="AV33" s="26">
        <f t="shared" si="19"/>
        <v>0</v>
      </c>
      <c r="AW33" s="26">
        <f t="shared" si="19"/>
        <v>0.10256410256410256</v>
      </c>
      <c r="AX33" s="26">
        <f t="shared" si="19"/>
        <v>-0.24</v>
      </c>
      <c r="AY33" s="26">
        <f t="shared" si="19"/>
        <v>-0.16279069767441862</v>
      </c>
      <c r="AZ33" s="26">
        <f t="shared" si="19"/>
        <v>-0.1</v>
      </c>
      <c r="BA33" s="26">
        <f t="shared" si="20"/>
        <v>-0.79069767441860461</v>
      </c>
      <c r="BB33" s="26">
        <f t="shared" si="20"/>
        <v>1.1578947368421053</v>
      </c>
      <c r="BC33" s="26">
        <f t="shared" si="20"/>
        <v>-0.33333333333333331</v>
      </c>
      <c r="BD33" s="26">
        <f t="shared" si="20"/>
        <v>-0.27777777777777779</v>
      </c>
      <c r="BE33" s="26">
        <f t="shared" si="20"/>
        <v>2.6666666666666665</v>
      </c>
      <c r="BF33" s="26">
        <f t="shared" si="20"/>
        <v>-0.51219512195121952</v>
      </c>
      <c r="BG33" s="26">
        <f t="shared" si="20"/>
        <v>0.29166666666666669</v>
      </c>
      <c r="BH33" s="26">
        <f t="shared" si="20"/>
        <v>0.23076923076923078</v>
      </c>
      <c r="BI33" s="26">
        <f t="shared" si="20"/>
        <v>-0.36363636363636365</v>
      </c>
      <c r="BJ33" s="26">
        <f t="shared" si="20"/>
        <v>0.2</v>
      </c>
      <c r="BK33" s="26">
        <f t="shared" si="20"/>
        <v>-0.22580645161290322</v>
      </c>
      <c r="BL33" s="26">
        <f t="shared" si="20"/>
        <v>-0.21875</v>
      </c>
      <c r="BM33" s="26">
        <f t="shared" si="20"/>
        <v>0.47619047619047616</v>
      </c>
      <c r="BN33" s="26">
        <f t="shared" si="20"/>
        <v>4.1666666666666664E-2</v>
      </c>
      <c r="BO33" s="26">
        <f t="shared" si="37"/>
        <v>-0.45833333333333331</v>
      </c>
      <c r="BP33" s="26">
        <f t="shared" si="21"/>
        <v>-0.04</v>
      </c>
      <c r="BQ33" s="26">
        <f t="shared" si="21"/>
        <v>-0.16129032258064516</v>
      </c>
      <c r="BR33" s="26">
        <f t="shared" si="21"/>
        <v>-0.44</v>
      </c>
      <c r="BS33" s="26">
        <f t="shared" si="21"/>
        <v>0.53846153846153844</v>
      </c>
      <c r="BT33" s="26">
        <f t="shared" si="21"/>
        <v>0.16666666666666666</v>
      </c>
    </row>
    <row r="34" spans="3:72" ht="17.149999999999999" customHeight="1" thickBot="1" x14ac:dyDescent="0.35">
      <c r="C34" s="36" t="s">
        <v>119</v>
      </c>
      <c r="D34" s="26">
        <f t="shared" si="8"/>
        <v>-0.27480916030534353</v>
      </c>
      <c r="E34" s="26">
        <f t="shared" si="9"/>
        <v>4.7619047619047616E-2</v>
      </c>
      <c r="F34" s="26">
        <f t="shared" si="10"/>
        <v>6.3025210084033612E-2</v>
      </c>
      <c r="G34" s="26">
        <f t="shared" si="11"/>
        <v>6.354515050167224E-2</v>
      </c>
      <c r="H34" s="26">
        <f t="shared" si="12"/>
        <v>-1.7543859649122806E-2</v>
      </c>
      <c r="I34" s="26">
        <f t="shared" si="13"/>
        <v>4.5454545454545456E-2</v>
      </c>
      <c r="J34" s="26">
        <f t="shared" si="14"/>
        <v>-7.5098814229249009E-2</v>
      </c>
      <c r="K34" s="26">
        <f t="shared" si="15"/>
        <v>-6.2893081761006289E-2</v>
      </c>
      <c r="L34" s="26">
        <f t="shared" si="16"/>
        <v>0</v>
      </c>
      <c r="M34" s="26">
        <f t="shared" si="17"/>
        <v>-0.17080745341614906</v>
      </c>
      <c r="N34" s="26">
        <f t="shared" si="17"/>
        <v>-0.12820512820512819</v>
      </c>
      <c r="O34" s="26">
        <f t="shared" si="17"/>
        <v>-7.7181208053691275E-2</v>
      </c>
      <c r="P34" s="26">
        <f t="shared" si="17"/>
        <v>-0.11785714285714285</v>
      </c>
      <c r="Q34" s="26">
        <f t="shared" si="17"/>
        <v>-0.10112359550561797</v>
      </c>
      <c r="R34" s="26">
        <f t="shared" si="17"/>
        <v>5.8823529411764705E-2</v>
      </c>
      <c r="S34" s="26">
        <f t="shared" si="17"/>
        <v>-0.15636363636363637</v>
      </c>
      <c r="T34" s="26">
        <f t="shared" si="17"/>
        <v>-8.0971659919028341E-3</v>
      </c>
      <c r="U34" s="26">
        <f t="shared" si="17"/>
        <v>-0.05</v>
      </c>
      <c r="V34" s="26">
        <f t="shared" si="18"/>
        <v>-0.18518518518518517</v>
      </c>
      <c r="W34" s="26">
        <f t="shared" si="22"/>
        <v>8.6206896551724137E-3</v>
      </c>
      <c r="X34" s="26">
        <f t="shared" si="23"/>
        <v>-0.17142857142857143</v>
      </c>
      <c r="Y34" s="26">
        <f t="shared" si="24"/>
        <v>7.8947368421052627E-2</v>
      </c>
      <c r="Z34" s="26">
        <f t="shared" si="25"/>
        <v>2.2727272727272728E-2</v>
      </c>
      <c r="AA34" s="26">
        <f t="shared" si="26"/>
        <v>-8.5470085470085479E-3</v>
      </c>
      <c r="AB34" s="26">
        <f t="shared" si="27"/>
        <v>0.10837438423645321</v>
      </c>
      <c r="AC34" s="26">
        <f t="shared" si="28"/>
        <v>-9.7560975609756101E-2</v>
      </c>
      <c r="AD34" s="26">
        <f t="shared" si="29"/>
        <v>1.1111111111111112E-2</v>
      </c>
      <c r="AE34" s="26">
        <f t="shared" si="30"/>
        <v>-5.1724137931034482E-2</v>
      </c>
      <c r="AF34" s="26">
        <f t="shared" si="31"/>
        <v>8.8888888888888889E-3</v>
      </c>
      <c r="AG34" s="26">
        <f t="shared" si="32"/>
        <v>9.90990990990991E-2</v>
      </c>
      <c r="AH34" s="26">
        <f t="shared" si="33"/>
        <v>1.098901098901099E-2</v>
      </c>
      <c r="AI34" s="26">
        <f t="shared" si="34"/>
        <v>-1.3636363636363636E-2</v>
      </c>
      <c r="AJ34" s="26">
        <f t="shared" si="35"/>
        <v>-0.24229074889867841</v>
      </c>
      <c r="AK34" s="26">
        <f t="shared" si="36"/>
        <v>-0.14754098360655737</v>
      </c>
      <c r="AL34" s="26">
        <f t="shared" si="19"/>
        <v>-0.21739130434782608</v>
      </c>
      <c r="AM34" s="26">
        <f t="shared" si="19"/>
        <v>-1.3824884792626729E-2</v>
      </c>
      <c r="AN34" s="26">
        <f t="shared" si="19"/>
        <v>0.18023255813953487</v>
      </c>
      <c r="AO34" s="26">
        <f t="shared" si="19"/>
        <v>-0.17788461538461539</v>
      </c>
      <c r="AP34" s="26">
        <f t="shared" si="19"/>
        <v>-0.27083333333333331</v>
      </c>
      <c r="AQ34" s="26">
        <f t="shared" si="19"/>
        <v>-0.17757009345794392</v>
      </c>
      <c r="AR34" s="26">
        <f t="shared" si="19"/>
        <v>-0.37438423645320196</v>
      </c>
      <c r="AS34" s="26">
        <f t="shared" si="19"/>
        <v>0.22222222222222221</v>
      </c>
      <c r="AT34" s="26">
        <f t="shared" si="19"/>
        <v>0.11428571428571428</v>
      </c>
      <c r="AU34" s="26">
        <f t="shared" si="19"/>
        <v>-0.21590909090909091</v>
      </c>
      <c r="AV34" s="26">
        <f t="shared" si="19"/>
        <v>0.37007874015748032</v>
      </c>
      <c r="AW34" s="26">
        <f t="shared" si="19"/>
        <v>-0.44019138755980863</v>
      </c>
      <c r="AX34" s="26">
        <f t="shared" si="19"/>
        <v>-7.6923076923076927E-2</v>
      </c>
      <c r="AY34" s="26">
        <f t="shared" si="19"/>
        <v>-8.6956521739130432E-2</v>
      </c>
      <c r="AZ34" s="26">
        <f t="shared" si="19"/>
        <v>-0.43103448275862066</v>
      </c>
      <c r="BA34" s="26">
        <f t="shared" si="20"/>
        <v>-0.45299145299145299</v>
      </c>
      <c r="BB34" s="26">
        <f t="shared" si="20"/>
        <v>-9.2592592592592587E-3</v>
      </c>
      <c r="BC34" s="26">
        <f t="shared" si="20"/>
        <v>0.25396825396825395</v>
      </c>
      <c r="BD34" s="26">
        <f t="shared" si="20"/>
        <v>0.22222222222222221</v>
      </c>
      <c r="BE34" s="26">
        <f t="shared" si="20"/>
        <v>0.921875</v>
      </c>
      <c r="BF34" s="26">
        <f t="shared" si="20"/>
        <v>-0.11214953271028037</v>
      </c>
      <c r="BG34" s="26">
        <f t="shared" si="20"/>
        <v>-0.31645569620253167</v>
      </c>
      <c r="BH34" s="26">
        <f t="shared" si="20"/>
        <v>-4.1322314049586778E-2</v>
      </c>
      <c r="BI34" s="26">
        <f t="shared" si="20"/>
        <v>-8.943089430894309E-2</v>
      </c>
      <c r="BJ34" s="26">
        <f t="shared" si="20"/>
        <v>-0.23157894736842105</v>
      </c>
      <c r="BK34" s="26">
        <f t="shared" si="20"/>
        <v>0.1111111111111111</v>
      </c>
      <c r="BL34" s="26">
        <f t="shared" si="20"/>
        <v>-0.20689655172413793</v>
      </c>
      <c r="BM34" s="26">
        <f t="shared" si="20"/>
        <v>1.7857142857142856E-2</v>
      </c>
      <c r="BN34" s="26">
        <f t="shared" si="20"/>
        <v>0.28767123287671231</v>
      </c>
      <c r="BO34" s="26">
        <f t="shared" si="37"/>
        <v>-9.166666666666666E-2</v>
      </c>
      <c r="BP34" s="26">
        <f t="shared" si="21"/>
        <v>6.5217391304347824E-2</v>
      </c>
      <c r="BQ34" s="26">
        <f t="shared" si="21"/>
        <v>-8.771929824561403E-2</v>
      </c>
      <c r="BR34" s="26">
        <f t="shared" si="21"/>
        <v>-1.0638297872340425E-2</v>
      </c>
      <c r="BS34" s="26">
        <f t="shared" si="21"/>
        <v>7.3394495412844041E-2</v>
      </c>
      <c r="BT34" s="26">
        <f t="shared" si="21"/>
        <v>-1.020408163265306E-2</v>
      </c>
    </row>
    <row r="35" spans="3:72" ht="17.149999999999999" customHeight="1" thickBot="1" x14ac:dyDescent="0.35">
      <c r="C35" s="36" t="s">
        <v>120</v>
      </c>
      <c r="D35" s="26">
        <f t="shared" si="8"/>
        <v>-0.26244343891402716</v>
      </c>
      <c r="E35" s="26">
        <f t="shared" si="9"/>
        <v>-8.520179372197309E-2</v>
      </c>
      <c r="F35" s="26">
        <f t="shared" si="10"/>
        <v>0.11805555555555555</v>
      </c>
      <c r="G35" s="26">
        <f t="shared" si="11"/>
        <v>-0.11518324607329843</v>
      </c>
      <c r="H35" s="26">
        <f t="shared" si="12"/>
        <v>-4.2944785276073622E-2</v>
      </c>
      <c r="I35" s="26">
        <f t="shared" si="13"/>
        <v>-0.10784313725490197</v>
      </c>
      <c r="J35" s="26">
        <f t="shared" si="14"/>
        <v>-0.2608695652173913</v>
      </c>
      <c r="K35" s="26">
        <f t="shared" si="15"/>
        <v>0.15384615384615385</v>
      </c>
      <c r="L35" s="26">
        <f t="shared" si="16"/>
        <v>0.26282051282051283</v>
      </c>
      <c r="M35" s="26">
        <f t="shared" si="17"/>
        <v>-9.8901098901098897E-2</v>
      </c>
      <c r="N35" s="26">
        <f t="shared" si="17"/>
        <v>-2.5210084033613446E-2</v>
      </c>
      <c r="O35" s="26">
        <f t="shared" si="17"/>
        <v>-0.1641025641025641</v>
      </c>
      <c r="P35" s="26">
        <f t="shared" si="17"/>
        <v>-0.13705583756345177</v>
      </c>
      <c r="Q35" s="26">
        <f t="shared" si="17"/>
        <v>-1.2195121951219513E-2</v>
      </c>
      <c r="R35" s="26">
        <f t="shared" si="17"/>
        <v>1.7241379310344827E-2</v>
      </c>
      <c r="S35" s="26">
        <f t="shared" si="17"/>
        <v>-5.5214723926380369E-2</v>
      </c>
      <c r="T35" s="26">
        <f t="shared" si="17"/>
        <v>-0.1</v>
      </c>
      <c r="U35" s="26">
        <f t="shared" si="17"/>
        <v>-0.19135802469135801</v>
      </c>
      <c r="V35" s="26">
        <f t="shared" si="18"/>
        <v>-0.11016949152542373</v>
      </c>
      <c r="W35" s="26">
        <f t="shared" si="22"/>
        <v>9.0909090909090912E-2</v>
      </c>
      <c r="X35" s="26">
        <f t="shared" si="23"/>
        <v>-0.17647058823529413</v>
      </c>
      <c r="Y35" s="26">
        <f t="shared" si="24"/>
        <v>0.19083969465648856</v>
      </c>
      <c r="Z35" s="26">
        <f t="shared" si="25"/>
        <v>8.5714285714285715E-2</v>
      </c>
      <c r="AA35" s="26">
        <f t="shared" si="26"/>
        <v>-0.25</v>
      </c>
      <c r="AB35" s="26">
        <f t="shared" si="27"/>
        <v>8.7301587301587297E-2</v>
      </c>
      <c r="AC35" s="26">
        <f t="shared" si="28"/>
        <v>-0.19871794871794871</v>
      </c>
      <c r="AD35" s="26">
        <f t="shared" si="29"/>
        <v>0.14035087719298245</v>
      </c>
      <c r="AE35" s="26">
        <f t="shared" si="30"/>
        <v>0.19047619047619047</v>
      </c>
      <c r="AF35" s="26">
        <f t="shared" si="31"/>
        <v>5.8394160583941604E-2</v>
      </c>
      <c r="AG35" s="26">
        <f t="shared" si="32"/>
        <v>0.27200000000000002</v>
      </c>
      <c r="AH35" s="26">
        <f t="shared" si="33"/>
        <v>-0.12307692307692308</v>
      </c>
      <c r="AI35" s="26">
        <f t="shared" si="34"/>
        <v>-0.11333333333333333</v>
      </c>
      <c r="AJ35" s="26">
        <f t="shared" si="35"/>
        <v>-6.8965517241379309E-3</v>
      </c>
      <c r="AK35" s="26">
        <f t="shared" si="36"/>
        <v>-0.24528301886792453</v>
      </c>
      <c r="AL35" s="26">
        <f t="shared" si="19"/>
        <v>-0.10526315789473684</v>
      </c>
      <c r="AM35" s="26">
        <f t="shared" si="19"/>
        <v>-0.17293233082706766</v>
      </c>
      <c r="AN35" s="26">
        <f t="shared" si="19"/>
        <v>-0.34027777777777779</v>
      </c>
      <c r="AO35" s="26">
        <f t="shared" si="19"/>
        <v>-0.16666666666666666</v>
      </c>
      <c r="AP35" s="26">
        <f t="shared" si="19"/>
        <v>-0.23529411764705882</v>
      </c>
      <c r="AQ35" s="26">
        <f t="shared" si="19"/>
        <v>0.16363636363636364</v>
      </c>
      <c r="AR35" s="26">
        <f t="shared" si="19"/>
        <v>0.21052631578947367</v>
      </c>
      <c r="AS35" s="26">
        <f t="shared" si="19"/>
        <v>0.36</v>
      </c>
      <c r="AT35" s="26">
        <f t="shared" si="19"/>
        <v>-7.6923076923076927E-2</v>
      </c>
      <c r="AU35" s="26">
        <f t="shared" si="19"/>
        <v>-0.203125</v>
      </c>
      <c r="AV35" s="26">
        <f t="shared" si="19"/>
        <v>-7.8260869565217397E-2</v>
      </c>
      <c r="AW35" s="26">
        <f t="shared" si="19"/>
        <v>-8.8235294117647065E-2</v>
      </c>
      <c r="AX35" s="26">
        <f t="shared" si="19"/>
        <v>0.31944444444444442</v>
      </c>
      <c r="AY35" s="26">
        <f t="shared" si="19"/>
        <v>0</v>
      </c>
      <c r="AZ35" s="26">
        <f t="shared" si="19"/>
        <v>-0.12264150943396226</v>
      </c>
      <c r="BA35" s="26">
        <f t="shared" si="20"/>
        <v>-0.49193548387096775</v>
      </c>
      <c r="BB35" s="26">
        <f t="shared" si="20"/>
        <v>6.3157894736842107E-2</v>
      </c>
      <c r="BC35" s="26">
        <f t="shared" si="20"/>
        <v>-8.8235294117647065E-2</v>
      </c>
      <c r="BD35" s="26">
        <f t="shared" si="20"/>
        <v>-7.5268817204301078E-2</v>
      </c>
      <c r="BE35" s="26">
        <f t="shared" si="20"/>
        <v>0.36507936507936506</v>
      </c>
      <c r="BF35" s="26">
        <f t="shared" si="20"/>
        <v>-0.19801980198019803</v>
      </c>
      <c r="BG35" s="26">
        <f t="shared" si="20"/>
        <v>-3.2258064516129031E-2</v>
      </c>
      <c r="BH35" s="26">
        <f t="shared" si="20"/>
        <v>0.11627906976744186</v>
      </c>
      <c r="BI35" s="26">
        <f t="shared" si="20"/>
        <v>6.9767441860465115E-2</v>
      </c>
      <c r="BJ35" s="26">
        <f t="shared" si="20"/>
        <v>-0.1111111111111111</v>
      </c>
      <c r="BK35" s="26">
        <f t="shared" si="20"/>
        <v>-0.1</v>
      </c>
      <c r="BL35" s="26">
        <f t="shared" si="20"/>
        <v>-0.25</v>
      </c>
      <c r="BM35" s="26">
        <f t="shared" si="20"/>
        <v>0.13043478260869565</v>
      </c>
      <c r="BN35" s="26">
        <f t="shared" si="20"/>
        <v>0.1388888888888889</v>
      </c>
      <c r="BO35" s="26">
        <f t="shared" si="37"/>
        <v>0.29629629629629628</v>
      </c>
      <c r="BP35" s="26">
        <f t="shared" si="21"/>
        <v>1.3888888888888888E-2</v>
      </c>
      <c r="BQ35" s="26">
        <f t="shared" si="21"/>
        <v>-0.14423076923076922</v>
      </c>
      <c r="BR35" s="26">
        <f t="shared" si="21"/>
        <v>-0.31707317073170732</v>
      </c>
      <c r="BS35" s="26">
        <f t="shared" si="21"/>
        <v>-0.31428571428571428</v>
      </c>
      <c r="BT35" s="26">
        <f t="shared" si="21"/>
        <v>-2.7397260273972601E-2</v>
      </c>
    </row>
    <row r="36" spans="3:72" ht="17.149999999999999" customHeight="1" thickBot="1" x14ac:dyDescent="0.35">
      <c r="C36" s="36" t="s">
        <v>121</v>
      </c>
      <c r="D36" s="26">
        <f t="shared" si="8"/>
        <v>-0.55102040816326525</v>
      </c>
      <c r="E36" s="26">
        <f t="shared" si="9"/>
        <v>-0.125</v>
      </c>
      <c r="F36" s="26">
        <f t="shared" si="10"/>
        <v>0.25</v>
      </c>
      <c r="G36" s="26">
        <f t="shared" si="11"/>
        <v>-0.49056603773584906</v>
      </c>
      <c r="H36" s="26">
        <f t="shared" si="12"/>
        <v>0.59090909090909094</v>
      </c>
      <c r="I36" s="26">
        <f t="shared" si="13"/>
        <v>2.3809523809523808E-2</v>
      </c>
      <c r="J36" s="26">
        <f t="shared" si="14"/>
        <v>0.04</v>
      </c>
      <c r="K36" s="26">
        <f t="shared" si="15"/>
        <v>0.48148148148148145</v>
      </c>
      <c r="L36" s="26">
        <f t="shared" si="16"/>
        <v>0.14285714285714285</v>
      </c>
      <c r="M36" s="26">
        <f t="shared" si="17"/>
        <v>-0.34883720930232559</v>
      </c>
      <c r="N36" s="26">
        <f t="shared" si="17"/>
        <v>7.6923076923076927E-2</v>
      </c>
      <c r="O36" s="26">
        <f t="shared" si="17"/>
        <v>2.5000000000000001E-2</v>
      </c>
      <c r="P36" s="26">
        <f t="shared" si="17"/>
        <v>-0.15</v>
      </c>
      <c r="Q36" s="26">
        <f t="shared" si="17"/>
        <v>0.14285714285714285</v>
      </c>
      <c r="R36" s="26">
        <f t="shared" si="17"/>
        <v>0.10714285714285714</v>
      </c>
      <c r="S36" s="26">
        <f t="shared" si="17"/>
        <v>-0.36585365853658536</v>
      </c>
      <c r="T36" s="26">
        <f t="shared" si="17"/>
        <v>-5.8823529411764705E-2</v>
      </c>
      <c r="U36" s="26">
        <f t="shared" si="17"/>
        <v>0</v>
      </c>
      <c r="V36" s="26">
        <f t="shared" si="18"/>
        <v>-0.45161290322580644</v>
      </c>
      <c r="W36" s="26">
        <f t="shared" si="22"/>
        <v>0.65384615384615385</v>
      </c>
      <c r="X36" s="26">
        <f t="shared" si="23"/>
        <v>3.125E-2</v>
      </c>
      <c r="Y36" s="26">
        <f t="shared" si="24"/>
        <v>-3.125E-2</v>
      </c>
      <c r="Z36" s="26">
        <f t="shared" si="25"/>
        <v>0.52941176470588236</v>
      </c>
      <c r="AA36" s="26">
        <f t="shared" si="26"/>
        <v>0</v>
      </c>
      <c r="AB36" s="26">
        <f t="shared" si="27"/>
        <v>-0.18181818181818182</v>
      </c>
      <c r="AC36" s="26">
        <f t="shared" si="28"/>
        <v>-0.25806451612903225</v>
      </c>
      <c r="AD36" s="26">
        <f t="shared" si="29"/>
        <v>0.23076923076923078</v>
      </c>
      <c r="AE36" s="26">
        <f t="shared" si="30"/>
        <v>-0.13953488372093023</v>
      </c>
      <c r="AF36" s="26">
        <f t="shared" si="31"/>
        <v>0</v>
      </c>
      <c r="AG36" s="26">
        <f t="shared" si="32"/>
        <v>0.65217391304347827</v>
      </c>
      <c r="AH36" s="26">
        <f t="shared" si="33"/>
        <v>0</v>
      </c>
      <c r="AI36" s="26">
        <f t="shared" si="34"/>
        <v>-0.13513513513513514</v>
      </c>
      <c r="AJ36" s="26">
        <f t="shared" si="35"/>
        <v>0.1111111111111111</v>
      </c>
      <c r="AK36" s="26">
        <f t="shared" si="36"/>
        <v>-0.23684210526315788</v>
      </c>
      <c r="AL36" s="26">
        <f t="shared" si="19"/>
        <v>-0.1875</v>
      </c>
      <c r="AM36" s="26">
        <f t="shared" si="19"/>
        <v>-3.125E-2</v>
      </c>
      <c r="AN36" s="26">
        <f t="shared" si="19"/>
        <v>-0.13333333333333333</v>
      </c>
      <c r="AO36" s="26">
        <f t="shared" si="19"/>
        <v>-0.10344827586206896</v>
      </c>
      <c r="AP36" s="26">
        <f t="shared" si="19"/>
        <v>-0.26923076923076922</v>
      </c>
      <c r="AQ36" s="26">
        <f t="shared" si="19"/>
        <v>0.25806451612903225</v>
      </c>
      <c r="AR36" s="26">
        <f t="shared" si="19"/>
        <v>0.23076923076923078</v>
      </c>
      <c r="AS36" s="26">
        <f t="shared" si="19"/>
        <v>0.19230769230769232</v>
      </c>
      <c r="AT36" s="26">
        <f t="shared" si="19"/>
        <v>0.21052631578947367</v>
      </c>
      <c r="AU36" s="26">
        <f t="shared" si="19"/>
        <v>-0.12820512820512819</v>
      </c>
      <c r="AV36" s="26">
        <f t="shared" si="19"/>
        <v>-0.25</v>
      </c>
      <c r="AW36" s="26">
        <f t="shared" si="19"/>
        <v>-0.16129032258064516</v>
      </c>
      <c r="AX36" s="26">
        <f t="shared" si="19"/>
        <v>0</v>
      </c>
      <c r="AY36" s="26">
        <f t="shared" si="19"/>
        <v>-0.52941176470588236</v>
      </c>
      <c r="AZ36" s="26">
        <f t="shared" si="19"/>
        <v>-0.25</v>
      </c>
      <c r="BA36" s="26">
        <f t="shared" si="20"/>
        <v>-0.34615384615384615</v>
      </c>
      <c r="BB36" s="26">
        <f t="shared" si="20"/>
        <v>-0.17391304347826086</v>
      </c>
      <c r="BC36" s="26">
        <f t="shared" si="20"/>
        <v>0.5625</v>
      </c>
      <c r="BD36" s="26">
        <f t="shared" si="20"/>
        <v>0.1111111111111111</v>
      </c>
      <c r="BE36" s="26">
        <f t="shared" si="20"/>
        <v>0.41176470588235292</v>
      </c>
      <c r="BF36" s="26">
        <f t="shared" si="20"/>
        <v>-0.31578947368421051</v>
      </c>
      <c r="BG36" s="26">
        <f t="shared" si="20"/>
        <v>-0.32</v>
      </c>
      <c r="BH36" s="26">
        <f t="shared" si="20"/>
        <v>-0.05</v>
      </c>
      <c r="BI36" s="26">
        <f t="shared" si="20"/>
        <v>-4.1666666666666664E-2</v>
      </c>
      <c r="BJ36" s="26">
        <f t="shared" si="20"/>
        <v>7.6923076923076927E-2</v>
      </c>
      <c r="BK36" s="26">
        <f t="shared" si="20"/>
        <v>0.23529411764705882</v>
      </c>
      <c r="BL36" s="26">
        <f t="shared" si="20"/>
        <v>-5.2631578947368418E-2</v>
      </c>
      <c r="BM36" s="26">
        <f t="shared" si="20"/>
        <v>-4.3478260869565216E-2</v>
      </c>
      <c r="BN36" s="26">
        <f t="shared" si="20"/>
        <v>0.5</v>
      </c>
      <c r="BO36" s="26">
        <f t="shared" si="37"/>
        <v>-0.23809523809523808</v>
      </c>
      <c r="BP36" s="26">
        <f t="shared" si="21"/>
        <v>0.16666666666666666</v>
      </c>
      <c r="BQ36" s="26">
        <f t="shared" si="21"/>
        <v>0.45454545454545453</v>
      </c>
      <c r="BR36" s="26">
        <f t="shared" si="21"/>
        <v>-4.7619047619047616E-2</v>
      </c>
      <c r="BS36" s="26">
        <f t="shared" si="21"/>
        <v>0.5</v>
      </c>
      <c r="BT36" s="26">
        <f t="shared" si="21"/>
        <v>0.19047619047619047</v>
      </c>
    </row>
    <row r="37" spans="3:72" ht="17.149999999999999" customHeight="1" thickBot="1" x14ac:dyDescent="0.35">
      <c r="C37" s="36" t="s">
        <v>122</v>
      </c>
      <c r="D37" s="26">
        <f t="shared" si="8"/>
        <v>-0.3146067415730337</v>
      </c>
      <c r="E37" s="26">
        <f t="shared" si="9"/>
        <v>1.1764705882352941E-2</v>
      </c>
      <c r="F37" s="26">
        <f t="shared" si="10"/>
        <v>-4.5454545454545456E-2</v>
      </c>
      <c r="G37" s="26">
        <f t="shared" si="11"/>
        <v>-0.34693877551020408</v>
      </c>
      <c r="H37" s="26">
        <f t="shared" si="12"/>
        <v>8.1967213114754092E-2</v>
      </c>
      <c r="I37" s="26">
        <f t="shared" si="13"/>
        <v>-0.16279069767441862</v>
      </c>
      <c r="J37" s="26">
        <f t="shared" si="14"/>
        <v>-0.22222222222222221</v>
      </c>
      <c r="K37" s="26">
        <f t="shared" si="15"/>
        <v>6.25E-2</v>
      </c>
      <c r="L37" s="26">
        <f t="shared" si="16"/>
        <v>-4.5454545454545456E-2</v>
      </c>
      <c r="M37" s="26">
        <f t="shared" si="17"/>
        <v>-0.22222222222222221</v>
      </c>
      <c r="N37" s="26">
        <f t="shared" si="17"/>
        <v>8.1632653061224483E-2</v>
      </c>
      <c r="O37" s="26">
        <f t="shared" si="17"/>
        <v>8.8235294117647065E-2</v>
      </c>
      <c r="P37" s="26">
        <f t="shared" si="17"/>
        <v>0.23809523809523808</v>
      </c>
      <c r="Q37" s="26">
        <f t="shared" si="17"/>
        <v>0.2857142857142857</v>
      </c>
      <c r="R37" s="26">
        <f t="shared" si="17"/>
        <v>-9.4339622641509441E-2</v>
      </c>
      <c r="S37" s="26">
        <f t="shared" si="17"/>
        <v>-2.7027027027027029E-2</v>
      </c>
      <c r="T37" s="26">
        <f t="shared" si="17"/>
        <v>-0.17948717948717949</v>
      </c>
      <c r="U37" s="26">
        <f t="shared" si="17"/>
        <v>4.1666666666666664E-2</v>
      </c>
      <c r="V37" s="26">
        <f t="shared" si="18"/>
        <v>-0.10416666666666667</v>
      </c>
      <c r="W37" s="26">
        <f t="shared" si="22"/>
        <v>-0.1388888888888889</v>
      </c>
      <c r="X37" s="26">
        <f t="shared" si="23"/>
        <v>-0.28125</v>
      </c>
      <c r="Y37" s="26">
        <f t="shared" si="24"/>
        <v>1.3333333333333334E-2</v>
      </c>
      <c r="Z37" s="26">
        <f t="shared" si="25"/>
        <v>0.32558139534883723</v>
      </c>
      <c r="AA37" s="26">
        <f t="shared" si="26"/>
        <v>-3.2258064516129031E-2</v>
      </c>
      <c r="AB37" s="26">
        <f t="shared" si="27"/>
        <v>0.30434782608695654</v>
      </c>
      <c r="AC37" s="26">
        <f t="shared" si="28"/>
        <v>-0.15789473684210525</v>
      </c>
      <c r="AD37" s="26">
        <f t="shared" si="29"/>
        <v>-1.7543859649122806E-2</v>
      </c>
      <c r="AE37" s="26">
        <f t="shared" si="30"/>
        <v>0.6166666666666667</v>
      </c>
      <c r="AF37" s="26">
        <f t="shared" si="31"/>
        <v>0.43333333333333335</v>
      </c>
      <c r="AG37" s="26">
        <f t="shared" si="32"/>
        <v>-6.25E-2</v>
      </c>
      <c r="AH37" s="26">
        <f t="shared" si="33"/>
        <v>-0.25</v>
      </c>
      <c r="AI37" s="26">
        <f t="shared" si="34"/>
        <v>-0.40206185567010311</v>
      </c>
      <c r="AJ37" s="26">
        <f t="shared" si="35"/>
        <v>-0.45348837209302323</v>
      </c>
      <c r="AK37" s="26">
        <f t="shared" si="36"/>
        <v>-0.15</v>
      </c>
      <c r="AL37" s="26">
        <f t="shared" si="19"/>
        <v>-0.16666666666666666</v>
      </c>
      <c r="AM37" s="26">
        <f t="shared" si="19"/>
        <v>-0.22413793103448276</v>
      </c>
      <c r="AN37" s="26">
        <f t="shared" si="19"/>
        <v>-0.23404255319148937</v>
      </c>
      <c r="AO37" s="26">
        <f t="shared" si="19"/>
        <v>-0.11764705882352941</v>
      </c>
      <c r="AP37" s="26">
        <f t="shared" si="19"/>
        <v>0.22857142857142856</v>
      </c>
      <c r="AQ37" s="26">
        <f t="shared" si="19"/>
        <v>-6.6666666666666666E-2</v>
      </c>
      <c r="AR37" s="26">
        <f t="shared" si="19"/>
        <v>-0.22222222222222221</v>
      </c>
      <c r="AS37" s="26">
        <f t="shared" si="19"/>
        <v>0.1111111111111111</v>
      </c>
      <c r="AT37" s="26">
        <f t="shared" si="19"/>
        <v>-0.16279069767441862</v>
      </c>
      <c r="AU37" s="26">
        <f t="shared" si="19"/>
        <v>-9.5238095238095233E-2</v>
      </c>
      <c r="AV37" s="26">
        <f t="shared" si="19"/>
        <v>0.5714285714285714</v>
      </c>
      <c r="AW37" s="26">
        <f t="shared" si="19"/>
        <v>-0.22</v>
      </c>
      <c r="AX37" s="26">
        <f t="shared" si="19"/>
        <v>-0.16666666666666666</v>
      </c>
      <c r="AY37" s="26">
        <f t="shared" si="19"/>
        <v>0.13157894736842105</v>
      </c>
      <c r="AZ37" s="26">
        <f t="shared" si="19"/>
        <v>-0.31818181818181818</v>
      </c>
      <c r="BA37" s="26">
        <f t="shared" si="20"/>
        <v>-0.5641025641025641</v>
      </c>
      <c r="BB37" s="26">
        <f t="shared" si="20"/>
        <v>0.36666666666666664</v>
      </c>
      <c r="BC37" s="26">
        <f t="shared" si="20"/>
        <v>-0.13953488372093023</v>
      </c>
      <c r="BD37" s="26">
        <f t="shared" si="20"/>
        <v>3.3333333333333333E-2</v>
      </c>
      <c r="BE37" s="26">
        <f t="shared" si="20"/>
        <v>0.82352941176470584</v>
      </c>
      <c r="BF37" s="26">
        <f t="shared" si="20"/>
        <v>-0.46341463414634149</v>
      </c>
      <c r="BG37" s="26">
        <f t="shared" si="20"/>
        <v>-0.21621621621621623</v>
      </c>
      <c r="BH37" s="26">
        <f t="shared" si="20"/>
        <v>0.16129032258064516</v>
      </c>
      <c r="BI37" s="26">
        <f t="shared" si="20"/>
        <v>6.4516129032258063E-2</v>
      </c>
      <c r="BJ37" s="26">
        <f t="shared" si="20"/>
        <v>9.0909090909090912E-2</v>
      </c>
      <c r="BK37" s="26">
        <f t="shared" si="20"/>
        <v>0.2413793103448276</v>
      </c>
      <c r="BL37" s="26">
        <f t="shared" si="20"/>
        <v>-0.58333333333333337</v>
      </c>
      <c r="BM37" s="26">
        <f t="shared" si="20"/>
        <v>-0.27272727272727271</v>
      </c>
      <c r="BN37" s="26">
        <f t="shared" si="20"/>
        <v>-0.25</v>
      </c>
      <c r="BO37" s="26">
        <f t="shared" si="37"/>
        <v>-0.25</v>
      </c>
      <c r="BP37" s="26">
        <f t="shared" si="21"/>
        <v>0.8666666666666667</v>
      </c>
      <c r="BQ37" s="26">
        <f t="shared" si="21"/>
        <v>-0.20833333333333334</v>
      </c>
      <c r="BR37" s="26">
        <f t="shared" si="21"/>
        <v>0.44444444444444442</v>
      </c>
      <c r="BS37" s="26">
        <f t="shared" si="21"/>
        <v>0</v>
      </c>
      <c r="BT37" s="26">
        <f t="shared" si="21"/>
        <v>-0.42857142857142855</v>
      </c>
    </row>
    <row r="38" spans="3:72" ht="17.149999999999999" customHeight="1" thickBot="1" x14ac:dyDescent="0.35">
      <c r="C38" s="36" t="s">
        <v>123</v>
      </c>
      <c r="D38" s="26">
        <f t="shared" si="8"/>
        <v>-0.3987915407854985</v>
      </c>
      <c r="E38" s="26">
        <f t="shared" si="9"/>
        <v>-0.16942148760330578</v>
      </c>
      <c r="F38" s="26">
        <f t="shared" si="10"/>
        <v>6.2111801242236021E-3</v>
      </c>
      <c r="G38" s="26">
        <f t="shared" si="11"/>
        <v>6.9148936170212769E-2</v>
      </c>
      <c r="H38" s="26">
        <f t="shared" si="12"/>
        <v>-9.0452261306532666E-2</v>
      </c>
      <c r="I38" s="26">
        <f t="shared" si="13"/>
        <v>0</v>
      </c>
      <c r="J38" s="26">
        <f t="shared" si="14"/>
        <v>-0.10493827160493827</v>
      </c>
      <c r="K38" s="26">
        <f t="shared" si="15"/>
        <v>-0.14925373134328357</v>
      </c>
      <c r="L38" s="26">
        <f t="shared" si="16"/>
        <v>-0.13812154696132597</v>
      </c>
      <c r="M38" s="26">
        <f t="shared" si="17"/>
        <v>4.4776119402985072E-2</v>
      </c>
      <c r="N38" s="26">
        <f t="shared" si="17"/>
        <v>-8.2758620689655171E-2</v>
      </c>
      <c r="O38" s="26">
        <f t="shared" si="17"/>
        <v>0.23976608187134502</v>
      </c>
      <c r="P38" s="26">
        <f t="shared" si="17"/>
        <v>8.3333333333333329E-2</v>
      </c>
      <c r="Q38" s="26">
        <f t="shared" si="17"/>
        <v>-0.1</v>
      </c>
      <c r="R38" s="26">
        <f t="shared" si="17"/>
        <v>8.2706766917293228E-2</v>
      </c>
      <c r="S38" s="26">
        <f t="shared" si="17"/>
        <v>-0.25</v>
      </c>
      <c r="T38" s="26">
        <f t="shared" si="17"/>
        <v>8.8757396449704137E-2</v>
      </c>
      <c r="U38" s="26">
        <f t="shared" si="17"/>
        <v>-0.2275132275132275</v>
      </c>
      <c r="V38" s="26">
        <f t="shared" si="18"/>
        <v>-0.18055555555555555</v>
      </c>
      <c r="W38" s="26">
        <f t="shared" si="22"/>
        <v>-2.5157232704402517E-2</v>
      </c>
      <c r="X38" s="26">
        <f t="shared" si="23"/>
        <v>-0.33695652173913043</v>
      </c>
      <c r="Y38" s="26">
        <f t="shared" si="24"/>
        <v>0.16438356164383561</v>
      </c>
      <c r="Z38" s="26">
        <f t="shared" si="25"/>
        <v>1.6949152542372881E-2</v>
      </c>
      <c r="AA38" s="26">
        <f t="shared" si="26"/>
        <v>0.16774193548387098</v>
      </c>
      <c r="AB38" s="26">
        <f t="shared" si="27"/>
        <v>0.16393442622950818</v>
      </c>
      <c r="AC38" s="26">
        <f t="shared" si="28"/>
        <v>-4.1176470588235294E-2</v>
      </c>
      <c r="AD38" s="26">
        <f t="shared" si="29"/>
        <v>0.26666666666666666</v>
      </c>
      <c r="AE38" s="26">
        <f t="shared" si="30"/>
        <v>2.7624309392265192E-2</v>
      </c>
      <c r="AF38" s="26">
        <f t="shared" si="31"/>
        <v>0.10563380281690141</v>
      </c>
      <c r="AG38" s="26">
        <f t="shared" si="32"/>
        <v>-0.15950920245398773</v>
      </c>
      <c r="AH38" s="26">
        <f t="shared" si="33"/>
        <v>-0.15131578947368421</v>
      </c>
      <c r="AI38" s="26">
        <f t="shared" si="34"/>
        <v>-0.32258064516129031</v>
      </c>
      <c r="AJ38" s="26">
        <f t="shared" si="35"/>
        <v>-0.31847133757961782</v>
      </c>
      <c r="AK38" s="26">
        <f t="shared" si="36"/>
        <v>1.4598540145985401E-2</v>
      </c>
      <c r="AL38" s="26">
        <f t="shared" si="19"/>
        <v>-0.27131782945736432</v>
      </c>
      <c r="AM38" s="26">
        <f t="shared" si="19"/>
        <v>-1.5873015873015872E-2</v>
      </c>
      <c r="AN38" s="26">
        <f t="shared" si="19"/>
        <v>0.3925233644859813</v>
      </c>
      <c r="AO38" s="26">
        <f t="shared" si="19"/>
        <v>-0.23021582733812951</v>
      </c>
      <c r="AP38" s="26">
        <f t="shared" si="19"/>
        <v>3.1914893617021274E-2</v>
      </c>
      <c r="AQ38" s="26">
        <f t="shared" si="19"/>
        <v>0.11290322580645161</v>
      </c>
      <c r="AR38" s="26">
        <f t="shared" si="19"/>
        <v>-0.18791946308724833</v>
      </c>
      <c r="AS38" s="26">
        <f t="shared" si="19"/>
        <v>0.14018691588785046</v>
      </c>
      <c r="AT38" s="26">
        <f t="shared" si="19"/>
        <v>-9.2783505154639179E-2</v>
      </c>
      <c r="AU38" s="26">
        <f t="shared" si="19"/>
        <v>-0.16666666666666666</v>
      </c>
      <c r="AV38" s="26">
        <f t="shared" si="19"/>
        <v>3.3057851239669422E-2</v>
      </c>
      <c r="AW38" s="26">
        <f t="shared" si="19"/>
        <v>-6.5573770491803282E-2</v>
      </c>
      <c r="AX38" s="26">
        <f t="shared" si="19"/>
        <v>-0.13636363636363635</v>
      </c>
      <c r="AY38" s="26">
        <f t="shared" si="19"/>
        <v>0.31304347826086959</v>
      </c>
      <c r="AZ38" s="26">
        <f t="shared" si="19"/>
        <v>-0.16</v>
      </c>
      <c r="BA38" s="26">
        <f t="shared" si="20"/>
        <v>-0.57894736842105265</v>
      </c>
      <c r="BB38" s="26">
        <f t="shared" si="20"/>
        <v>0</v>
      </c>
      <c r="BC38" s="26">
        <f t="shared" si="20"/>
        <v>-0.29801324503311261</v>
      </c>
      <c r="BD38" s="26">
        <f t="shared" si="20"/>
        <v>-0.24761904761904763</v>
      </c>
      <c r="BE38" s="26">
        <f t="shared" si="20"/>
        <v>0.95833333333333337</v>
      </c>
      <c r="BF38" s="26">
        <f t="shared" si="20"/>
        <v>-0.10526315789473684</v>
      </c>
      <c r="BG38" s="26">
        <f t="shared" si="20"/>
        <v>-0.19811320754716982</v>
      </c>
      <c r="BH38" s="26">
        <f t="shared" si="20"/>
        <v>0.22784810126582278</v>
      </c>
      <c r="BI38" s="26">
        <f t="shared" si="20"/>
        <v>-0.19148936170212766</v>
      </c>
      <c r="BJ38" s="26">
        <f t="shared" si="20"/>
        <v>-1.4705882352941176E-2</v>
      </c>
      <c r="BK38" s="26">
        <f t="shared" si="20"/>
        <v>5.8823529411764705E-2</v>
      </c>
      <c r="BL38" s="26">
        <f t="shared" si="20"/>
        <v>-0.4845360824742268</v>
      </c>
      <c r="BM38" s="26">
        <f t="shared" si="20"/>
        <v>0.40789473684210525</v>
      </c>
      <c r="BN38" s="26">
        <f t="shared" si="20"/>
        <v>-0.2537313432835821</v>
      </c>
      <c r="BO38" s="26">
        <f t="shared" si="37"/>
        <v>-0.18888888888888888</v>
      </c>
      <c r="BP38" s="26">
        <f t="shared" si="21"/>
        <v>0.84</v>
      </c>
      <c r="BQ38" s="26">
        <f t="shared" si="21"/>
        <v>-0.25233644859813081</v>
      </c>
      <c r="BR38" s="26">
        <f t="shared" si="21"/>
        <v>0.18</v>
      </c>
      <c r="BS38" s="26">
        <f t="shared" si="21"/>
        <v>5.4794520547945202E-2</v>
      </c>
      <c r="BT38" s="26">
        <f t="shared" si="21"/>
        <v>-0.2608695652173913</v>
      </c>
    </row>
    <row r="39" spans="3:72" ht="17.149999999999999" customHeight="1" thickBot="1" x14ac:dyDescent="0.35">
      <c r="C39" s="36" t="s">
        <v>124</v>
      </c>
      <c r="D39" s="26">
        <f t="shared" si="8"/>
        <v>-0.47916666666666669</v>
      </c>
      <c r="E39" s="26">
        <f t="shared" si="9"/>
        <v>0.97222222222222221</v>
      </c>
      <c r="F39" s="26">
        <f t="shared" si="10"/>
        <v>0.3125</v>
      </c>
      <c r="G39" s="26">
        <f t="shared" si="11"/>
        <v>0.34146341463414637</v>
      </c>
      <c r="H39" s="26">
        <f t="shared" si="12"/>
        <v>0.68</v>
      </c>
      <c r="I39" s="26">
        <f t="shared" si="13"/>
        <v>-0.39436619718309857</v>
      </c>
      <c r="J39" s="26">
        <f t="shared" si="14"/>
        <v>-0.54761904761904767</v>
      </c>
      <c r="K39" s="26">
        <f t="shared" si="15"/>
        <v>0.14545454545454545</v>
      </c>
      <c r="L39" s="26">
        <f t="shared" si="16"/>
        <v>0.11904761904761904</v>
      </c>
      <c r="M39" s="26">
        <f t="shared" si="17"/>
        <v>0.11627906976744186</v>
      </c>
      <c r="N39" s="26">
        <f t="shared" si="17"/>
        <v>0.52631578947368418</v>
      </c>
      <c r="O39" s="26">
        <f t="shared" si="17"/>
        <v>-0.49206349206349204</v>
      </c>
      <c r="P39" s="26">
        <f t="shared" si="17"/>
        <v>-0.25531914893617019</v>
      </c>
      <c r="Q39" s="26">
        <f t="shared" si="17"/>
        <v>-0.22916666666666666</v>
      </c>
      <c r="R39" s="26">
        <f t="shared" si="17"/>
        <v>-0.10344827586206896</v>
      </c>
      <c r="S39" s="26">
        <f t="shared" si="17"/>
        <v>-0.15625</v>
      </c>
      <c r="T39" s="26">
        <f t="shared" si="17"/>
        <v>-0.14285714285714285</v>
      </c>
      <c r="U39" s="26">
        <f t="shared" si="17"/>
        <v>-0.16216216216216217</v>
      </c>
      <c r="V39" s="26">
        <f t="shared" si="18"/>
        <v>0</v>
      </c>
      <c r="W39" s="26">
        <f t="shared" si="22"/>
        <v>0.77777777777777779</v>
      </c>
      <c r="X39" s="26">
        <f t="shared" si="23"/>
        <v>0.36666666666666664</v>
      </c>
      <c r="Y39" s="26">
        <f t="shared" si="24"/>
        <v>0.35483870967741937</v>
      </c>
      <c r="Z39" s="26">
        <f t="shared" si="25"/>
        <v>-0.11538461538461539</v>
      </c>
      <c r="AA39" s="26">
        <f t="shared" si="26"/>
        <v>-6.25E-2</v>
      </c>
      <c r="AB39" s="26">
        <f t="shared" si="27"/>
        <v>-0.1951219512195122</v>
      </c>
      <c r="AC39" s="26">
        <f t="shared" si="28"/>
        <v>-9.5238095238095233E-2</v>
      </c>
      <c r="AD39" s="26">
        <f t="shared" si="29"/>
        <v>0.60869565217391308</v>
      </c>
      <c r="AE39" s="26">
        <f t="shared" si="30"/>
        <v>-6.6666666666666666E-2</v>
      </c>
      <c r="AF39" s="26">
        <f t="shared" si="31"/>
        <v>0.18181818181818182</v>
      </c>
      <c r="AG39" s="26">
        <f t="shared" si="32"/>
        <v>0</v>
      </c>
      <c r="AH39" s="26">
        <f t="shared" si="33"/>
        <v>0</v>
      </c>
      <c r="AI39" s="26">
        <f t="shared" si="34"/>
        <v>-0.19047619047619047</v>
      </c>
      <c r="AJ39" s="26">
        <f t="shared" si="35"/>
        <v>-0.10256410256410256</v>
      </c>
      <c r="AK39" s="26">
        <f t="shared" si="36"/>
        <v>-0.21052631578947367</v>
      </c>
      <c r="AL39" s="26">
        <f t="shared" si="19"/>
        <v>-0.35135135135135137</v>
      </c>
      <c r="AM39" s="26">
        <f t="shared" si="19"/>
        <v>-0.3235294117647059</v>
      </c>
      <c r="AN39" s="26">
        <f t="shared" si="19"/>
        <v>-0.37142857142857144</v>
      </c>
      <c r="AO39" s="26">
        <f t="shared" si="19"/>
        <v>3.3333333333333333E-2</v>
      </c>
      <c r="AP39" s="26">
        <f t="shared" si="19"/>
        <v>-0.16666666666666666</v>
      </c>
      <c r="AQ39" s="26">
        <f t="shared" si="19"/>
        <v>0.34782608695652173</v>
      </c>
      <c r="AR39" s="26">
        <f t="shared" si="19"/>
        <v>0.31818181818181818</v>
      </c>
      <c r="AS39" s="26">
        <f t="shared" si="19"/>
        <v>-3.2258064516129031E-2</v>
      </c>
      <c r="AT39" s="26">
        <f t="shared" si="19"/>
        <v>0</v>
      </c>
      <c r="AU39" s="26">
        <f t="shared" si="19"/>
        <v>-0.22580645161290322</v>
      </c>
      <c r="AV39" s="26">
        <f t="shared" si="19"/>
        <v>-0.20689655172413793</v>
      </c>
      <c r="AW39" s="26">
        <f t="shared" si="19"/>
        <v>-0.33333333333333331</v>
      </c>
      <c r="AX39" s="26">
        <f t="shared" si="19"/>
        <v>-0.3</v>
      </c>
      <c r="AY39" s="26">
        <f t="shared" si="19"/>
        <v>-0.33333333333333331</v>
      </c>
      <c r="AZ39" s="26">
        <f t="shared" si="19"/>
        <v>0</v>
      </c>
      <c r="BA39" s="26">
        <f t="shared" si="20"/>
        <v>-0.05</v>
      </c>
      <c r="BB39" s="26">
        <f t="shared" si="20"/>
        <v>0.9285714285714286</v>
      </c>
      <c r="BC39" s="26">
        <f t="shared" si="20"/>
        <v>0.625</v>
      </c>
      <c r="BD39" s="26">
        <f t="shared" si="20"/>
        <v>0.47826086956521741</v>
      </c>
      <c r="BE39" s="26">
        <f t="shared" si="20"/>
        <v>1</v>
      </c>
      <c r="BF39" s="26">
        <f t="shared" si="20"/>
        <v>-0.66666666666666663</v>
      </c>
      <c r="BG39" s="26">
        <f t="shared" si="20"/>
        <v>-3.8461538461538464E-2</v>
      </c>
      <c r="BH39" s="26">
        <f t="shared" si="20"/>
        <v>-0.58823529411764708</v>
      </c>
      <c r="BI39" s="26">
        <f t="shared" si="20"/>
        <v>-0.60526315789473684</v>
      </c>
      <c r="BJ39" s="26">
        <f t="shared" si="20"/>
        <v>0.44444444444444442</v>
      </c>
      <c r="BK39" s="26">
        <f t="shared" si="20"/>
        <v>-0.24</v>
      </c>
      <c r="BL39" s="26">
        <f t="shared" si="20"/>
        <v>0.35714285714285715</v>
      </c>
      <c r="BM39" s="26">
        <f t="shared" si="20"/>
        <v>0.13333333333333333</v>
      </c>
      <c r="BN39" s="26">
        <f t="shared" si="20"/>
        <v>-0.23076923076923078</v>
      </c>
      <c r="BO39" s="26">
        <f t="shared" si="37"/>
        <v>0</v>
      </c>
      <c r="BP39" s="26">
        <f t="shared" si="21"/>
        <v>0.52631578947368418</v>
      </c>
      <c r="BQ39" s="26">
        <f t="shared" si="21"/>
        <v>0.29411764705882354</v>
      </c>
      <c r="BR39" s="26">
        <f t="shared" si="21"/>
        <v>0.3</v>
      </c>
      <c r="BS39" s="26">
        <f t="shared" si="21"/>
        <v>0.57894736842105265</v>
      </c>
      <c r="BT39" s="26">
        <f t="shared" si="21"/>
        <v>-0.41379310344827586</v>
      </c>
    </row>
    <row r="40" spans="3:72" ht="17.149999999999999" customHeight="1" thickBot="1" x14ac:dyDescent="0.35">
      <c r="C40" s="36" t="s">
        <v>125</v>
      </c>
      <c r="D40" s="26">
        <f t="shared" si="8"/>
        <v>6.6666666666666666E-2</v>
      </c>
      <c r="E40" s="26">
        <f t="shared" si="9"/>
        <v>0.25</v>
      </c>
      <c r="F40" s="26">
        <f t="shared" si="10"/>
        <v>-0.10526315789473684</v>
      </c>
      <c r="G40" s="26">
        <f t="shared" si="11"/>
        <v>-0.48148148148148145</v>
      </c>
      <c r="H40" s="26">
        <f t="shared" si="12"/>
        <v>1.0625</v>
      </c>
      <c r="I40" s="26">
        <f t="shared" si="13"/>
        <v>-0.1</v>
      </c>
      <c r="J40" s="26">
        <f t="shared" si="14"/>
        <v>-0.11764705882352941</v>
      </c>
      <c r="K40" s="26">
        <f t="shared" si="15"/>
        <v>0.2857142857142857</v>
      </c>
      <c r="L40" s="26">
        <f t="shared" si="16"/>
        <v>-0.48484848484848486</v>
      </c>
      <c r="M40" s="26">
        <f t="shared" si="17"/>
        <v>-0.16666666666666666</v>
      </c>
      <c r="N40" s="26">
        <f t="shared" si="17"/>
        <v>-0.4</v>
      </c>
      <c r="O40" s="26">
        <f t="shared" si="17"/>
        <v>0</v>
      </c>
      <c r="P40" s="26">
        <f t="shared" si="17"/>
        <v>-0.17647058823529413</v>
      </c>
      <c r="Q40" s="26">
        <f t="shared" si="17"/>
        <v>0.2</v>
      </c>
      <c r="R40" s="26">
        <f t="shared" si="17"/>
        <v>0.1111111111111111</v>
      </c>
      <c r="S40" s="26">
        <f t="shared" si="17"/>
        <v>-0.3888888888888889</v>
      </c>
      <c r="T40" s="26">
        <f t="shared" si="17"/>
        <v>-0.21428571428571427</v>
      </c>
      <c r="U40" s="26">
        <f t="shared" si="17"/>
        <v>0.27777777777777779</v>
      </c>
      <c r="V40" s="26">
        <f t="shared" si="18"/>
        <v>0.3</v>
      </c>
      <c r="W40" s="26">
        <f t="shared" si="22"/>
        <v>9.0909090909090912E-2</v>
      </c>
      <c r="X40" s="26">
        <f t="shared" si="23"/>
        <v>0.36363636363636365</v>
      </c>
      <c r="Y40" s="26">
        <f t="shared" si="24"/>
        <v>-0.21739130434782608</v>
      </c>
      <c r="Z40" s="26">
        <f t="shared" si="25"/>
        <v>-0.23076923076923078</v>
      </c>
      <c r="AA40" s="26">
        <f t="shared" si="26"/>
        <v>0.83333333333333337</v>
      </c>
      <c r="AB40" s="26">
        <f t="shared" si="27"/>
        <v>-0.4</v>
      </c>
      <c r="AC40" s="26">
        <f t="shared" si="28"/>
        <v>-0.1111111111111111</v>
      </c>
      <c r="AD40" s="26">
        <f t="shared" si="29"/>
        <v>0.1</v>
      </c>
      <c r="AE40" s="26">
        <f t="shared" si="30"/>
        <v>-0.13636363636363635</v>
      </c>
      <c r="AF40" s="26">
        <f t="shared" si="31"/>
        <v>1.1111111111111112</v>
      </c>
      <c r="AG40" s="26">
        <f t="shared" si="32"/>
        <v>-0.25</v>
      </c>
      <c r="AH40" s="26">
        <f t="shared" si="33"/>
        <v>0</v>
      </c>
      <c r="AI40" s="26">
        <f t="shared" si="34"/>
        <v>-0.26315789473684209</v>
      </c>
      <c r="AJ40" s="26">
        <f t="shared" si="35"/>
        <v>5.2631578947368418E-2</v>
      </c>
      <c r="AK40" s="26">
        <f t="shared" si="36"/>
        <v>1</v>
      </c>
      <c r="AL40" s="26">
        <f t="shared" si="19"/>
        <v>0.18181818181818182</v>
      </c>
      <c r="AM40" s="26">
        <f t="shared" si="19"/>
        <v>-0.21428571428571427</v>
      </c>
      <c r="AN40" s="26">
        <f t="shared" si="19"/>
        <v>0.1</v>
      </c>
      <c r="AO40" s="26">
        <f t="shared" si="19"/>
        <v>-0.45833333333333331</v>
      </c>
      <c r="AP40" s="26">
        <f t="shared" si="19"/>
        <v>0</v>
      </c>
      <c r="AQ40" s="26">
        <f t="shared" si="19"/>
        <v>0.63636363636363635</v>
      </c>
      <c r="AR40" s="26">
        <f t="shared" si="19"/>
        <v>-0.22727272727272727</v>
      </c>
      <c r="AS40" s="26">
        <f t="shared" si="19"/>
        <v>0.38461538461538464</v>
      </c>
      <c r="AT40" s="26">
        <f t="shared" si="19"/>
        <v>-0.15384615384615385</v>
      </c>
      <c r="AU40" s="26">
        <f t="shared" si="19"/>
        <v>-0.16666666666666666</v>
      </c>
      <c r="AV40" s="26">
        <f t="shared" si="19"/>
        <v>0</v>
      </c>
      <c r="AW40" s="26">
        <f t="shared" si="19"/>
        <v>0</v>
      </c>
      <c r="AX40" s="26">
        <f t="shared" si="19"/>
        <v>-0.63636363636363635</v>
      </c>
      <c r="AY40" s="26">
        <f t="shared" si="19"/>
        <v>-0.33333333333333331</v>
      </c>
      <c r="AZ40" s="26">
        <f t="shared" si="19"/>
        <v>-0.35294117647058826</v>
      </c>
      <c r="BA40" s="26">
        <f t="shared" si="20"/>
        <v>-0.3888888888888889</v>
      </c>
      <c r="BB40" s="26">
        <f t="shared" si="20"/>
        <v>0.5</v>
      </c>
      <c r="BC40" s="26">
        <f t="shared" si="20"/>
        <v>0.2</v>
      </c>
      <c r="BD40" s="26">
        <f t="shared" si="20"/>
        <v>0.27272727272727271</v>
      </c>
      <c r="BE40" s="26">
        <f t="shared" si="20"/>
        <v>1.0909090909090908</v>
      </c>
      <c r="BF40" s="26">
        <f t="shared" si="20"/>
        <v>0.66666666666666663</v>
      </c>
      <c r="BG40" s="26">
        <f t="shared" si="20"/>
        <v>-0.5</v>
      </c>
      <c r="BH40" s="26">
        <f t="shared" si="20"/>
        <v>-0.21428571428571427</v>
      </c>
      <c r="BI40" s="26">
        <f t="shared" si="20"/>
        <v>-0.52173913043478259</v>
      </c>
      <c r="BJ40" s="26">
        <f t="shared" si="20"/>
        <v>-0.3</v>
      </c>
      <c r="BK40" s="26">
        <f t="shared" si="20"/>
        <v>1.3333333333333333</v>
      </c>
      <c r="BL40" s="26">
        <f t="shared" si="20"/>
        <v>9.0909090909090912E-2</v>
      </c>
      <c r="BM40" s="26">
        <f t="shared" si="20"/>
        <v>0.45454545454545453</v>
      </c>
      <c r="BN40" s="26">
        <f t="shared" si="20"/>
        <v>-0.14285714285714285</v>
      </c>
      <c r="BO40" s="26">
        <f t="shared" si="37"/>
        <v>-0.35714285714285715</v>
      </c>
      <c r="BP40" s="26">
        <f t="shared" si="21"/>
        <v>-0.33333333333333331</v>
      </c>
      <c r="BQ40" s="26">
        <f t="shared" si="21"/>
        <v>0</v>
      </c>
      <c r="BR40" s="26">
        <f t="shared" si="21"/>
        <v>-0.16666666666666666</v>
      </c>
      <c r="BS40" s="26">
        <f t="shared" si="21"/>
        <v>0.33333333333333331</v>
      </c>
      <c r="BT40" s="26">
        <f t="shared" si="21"/>
        <v>-0.125</v>
      </c>
    </row>
    <row r="41" spans="3:72" ht="17.149999999999999" customHeight="1" thickBot="1" x14ac:dyDescent="0.35">
      <c r="C41" s="36" t="s">
        <v>126</v>
      </c>
      <c r="D41" s="26">
        <f t="shared" si="8"/>
        <v>-0.32967032967032966</v>
      </c>
      <c r="E41" s="26">
        <f t="shared" si="9"/>
        <v>-0.31034482758620691</v>
      </c>
      <c r="F41" s="26">
        <f t="shared" si="10"/>
        <v>7.6923076923076927E-2</v>
      </c>
      <c r="G41" s="26">
        <f t="shared" si="11"/>
        <v>1.027027027027027</v>
      </c>
      <c r="H41" s="26">
        <f t="shared" si="12"/>
        <v>-0.22950819672131148</v>
      </c>
      <c r="I41" s="26">
        <f t="shared" si="13"/>
        <v>0.22500000000000001</v>
      </c>
      <c r="J41" s="26">
        <f t="shared" si="14"/>
        <v>-0.21428571428571427</v>
      </c>
      <c r="K41" s="26">
        <f t="shared" si="15"/>
        <v>-0.18666666666666668</v>
      </c>
      <c r="L41" s="26">
        <f t="shared" si="16"/>
        <v>0.1276595744680851</v>
      </c>
      <c r="M41" s="26">
        <f t="shared" si="17"/>
        <v>0.12244897959183673</v>
      </c>
      <c r="N41" s="26">
        <f t="shared" si="17"/>
        <v>-6.0606060606060608E-2</v>
      </c>
      <c r="O41" s="26">
        <f t="shared" si="17"/>
        <v>-0.36065573770491804</v>
      </c>
      <c r="P41" s="26">
        <f t="shared" si="17"/>
        <v>-0.18867924528301888</v>
      </c>
      <c r="Q41" s="26">
        <f t="shared" si="17"/>
        <v>-0.29090909090909089</v>
      </c>
      <c r="R41" s="26">
        <f t="shared" si="17"/>
        <v>-0.19354838709677419</v>
      </c>
      <c r="S41" s="26">
        <f t="shared" si="17"/>
        <v>0.28205128205128205</v>
      </c>
      <c r="T41" s="26">
        <f t="shared" si="17"/>
        <v>4.6511627906976744E-2</v>
      </c>
      <c r="U41" s="26">
        <f t="shared" si="17"/>
        <v>0.46153846153846156</v>
      </c>
      <c r="V41" s="26">
        <f t="shared" si="18"/>
        <v>0.36</v>
      </c>
      <c r="W41" s="26">
        <f t="shared" si="22"/>
        <v>-0.22</v>
      </c>
      <c r="X41" s="26">
        <f t="shared" si="23"/>
        <v>-0.22222222222222221</v>
      </c>
      <c r="Y41" s="26">
        <f t="shared" si="24"/>
        <v>-0.12280701754385964</v>
      </c>
      <c r="Z41" s="26">
        <f t="shared" si="25"/>
        <v>0.14705882352941177</v>
      </c>
      <c r="AA41" s="26">
        <f t="shared" si="26"/>
        <v>0.28205128205128205</v>
      </c>
      <c r="AB41" s="26">
        <f t="shared" si="27"/>
        <v>0.17142857142857143</v>
      </c>
      <c r="AC41" s="26">
        <f t="shared" si="28"/>
        <v>-0.28000000000000003</v>
      </c>
      <c r="AD41" s="26">
        <f t="shared" si="29"/>
        <v>-2.564102564102564E-2</v>
      </c>
      <c r="AE41" s="26">
        <f t="shared" si="30"/>
        <v>-0.22</v>
      </c>
      <c r="AF41" s="26">
        <f t="shared" si="31"/>
        <v>4.878048780487805E-2</v>
      </c>
      <c r="AG41" s="26">
        <f t="shared" si="32"/>
        <v>0.1111111111111111</v>
      </c>
      <c r="AH41" s="26">
        <f t="shared" si="33"/>
        <v>-0.21052631578947367</v>
      </c>
      <c r="AI41" s="26">
        <f t="shared" si="34"/>
        <v>-0.10256410256410256</v>
      </c>
      <c r="AJ41" s="26">
        <f t="shared" si="35"/>
        <v>-0.37209302325581395</v>
      </c>
      <c r="AK41" s="26">
        <f t="shared" si="36"/>
        <v>-0.125</v>
      </c>
      <c r="AL41" s="26">
        <f t="shared" si="19"/>
        <v>-0.2</v>
      </c>
      <c r="AM41" s="26">
        <f t="shared" si="19"/>
        <v>8.5714285714285715E-2</v>
      </c>
      <c r="AN41" s="26">
        <f t="shared" si="19"/>
        <v>3.7037037037037035E-2</v>
      </c>
      <c r="AO41" s="26">
        <f t="shared" si="19"/>
        <v>-0.11428571428571428</v>
      </c>
      <c r="AP41" s="26">
        <f t="shared" si="19"/>
        <v>-4.1666666666666664E-2</v>
      </c>
      <c r="AQ41" s="26">
        <f t="shared" si="19"/>
        <v>-7.8947368421052627E-2</v>
      </c>
      <c r="AR41" s="26">
        <f t="shared" si="19"/>
        <v>-0.2857142857142857</v>
      </c>
      <c r="AS41" s="26">
        <f t="shared" si="19"/>
        <v>-0.32258064516129031</v>
      </c>
      <c r="AT41" s="26">
        <f t="shared" si="19"/>
        <v>-0.30434782608695654</v>
      </c>
      <c r="AU41" s="26">
        <f t="shared" si="19"/>
        <v>-2.8571428571428571E-2</v>
      </c>
      <c r="AV41" s="26">
        <f t="shared" si="19"/>
        <v>0.2</v>
      </c>
      <c r="AW41" s="26">
        <f t="shared" si="19"/>
        <v>0.52380952380952384</v>
      </c>
      <c r="AX41" s="26">
        <f t="shared" si="19"/>
        <v>0.75</v>
      </c>
      <c r="AY41" s="26">
        <f t="shared" si="19"/>
        <v>-0.14705882352941177</v>
      </c>
      <c r="AZ41" s="26">
        <f t="shared" si="19"/>
        <v>8.3333333333333329E-2</v>
      </c>
      <c r="BA41" s="26">
        <f t="shared" si="20"/>
        <v>-0.4375</v>
      </c>
      <c r="BB41" s="26">
        <f t="shared" si="20"/>
        <v>-7.1428571428571425E-2</v>
      </c>
      <c r="BC41" s="26">
        <f t="shared" si="20"/>
        <v>-0.31034482758620691</v>
      </c>
      <c r="BD41" s="26">
        <f t="shared" si="20"/>
        <v>-0.34615384615384615</v>
      </c>
      <c r="BE41" s="26">
        <f t="shared" si="20"/>
        <v>0.1111111111111111</v>
      </c>
      <c r="BF41" s="26">
        <f t="shared" si="20"/>
        <v>-0.34615384615384615</v>
      </c>
      <c r="BG41" s="26">
        <f t="shared" si="20"/>
        <v>-0.1</v>
      </c>
      <c r="BH41" s="26">
        <f t="shared" si="20"/>
        <v>0.35294117647058826</v>
      </c>
      <c r="BI41" s="26">
        <f t="shared" si="20"/>
        <v>0</v>
      </c>
      <c r="BJ41" s="26">
        <f t="shared" si="20"/>
        <v>-0.41176470588235292</v>
      </c>
      <c r="BK41" s="26">
        <f t="shared" si="20"/>
        <v>0</v>
      </c>
      <c r="BL41" s="26">
        <f t="shared" si="20"/>
        <v>-0.39130434782608697</v>
      </c>
      <c r="BM41" s="26">
        <f t="shared" si="20"/>
        <v>0.2</v>
      </c>
      <c r="BN41" s="26">
        <f t="shared" si="20"/>
        <v>1.3</v>
      </c>
      <c r="BO41" s="26">
        <f t="shared" si="37"/>
        <v>-0.27777777777777779</v>
      </c>
      <c r="BP41" s="26">
        <f t="shared" si="21"/>
        <v>0.21428571428571427</v>
      </c>
      <c r="BQ41" s="26">
        <f t="shared" si="21"/>
        <v>-0.20833333333333334</v>
      </c>
      <c r="BR41" s="26">
        <f t="shared" si="21"/>
        <v>-0.2608695652173913</v>
      </c>
      <c r="BS41" s="26">
        <f t="shared" si="21"/>
        <v>0.30769230769230771</v>
      </c>
      <c r="BT41" s="26">
        <f t="shared" si="21"/>
        <v>0.41176470588235292</v>
      </c>
    </row>
    <row r="42" spans="3:72" ht="17.149999999999999" customHeight="1" thickBot="1" x14ac:dyDescent="0.35">
      <c r="C42" s="36" t="s">
        <v>127</v>
      </c>
      <c r="D42" s="26">
        <f t="shared" si="8"/>
        <v>-0.625</v>
      </c>
      <c r="E42" s="26">
        <f t="shared" si="9"/>
        <v>0.125</v>
      </c>
      <c r="F42" s="26">
        <f t="shared" si="10"/>
        <v>0.125</v>
      </c>
      <c r="G42" s="26">
        <f t="shared" si="11"/>
        <v>0.33333333333333331</v>
      </c>
      <c r="H42" s="26">
        <f t="shared" si="12"/>
        <v>3</v>
      </c>
      <c r="I42" s="26">
        <f t="shared" si="13"/>
        <v>-0.55555555555555558</v>
      </c>
      <c r="J42" s="26">
        <f t="shared" si="14"/>
        <v>-0.22222222222222221</v>
      </c>
      <c r="K42" s="26">
        <f t="shared" si="15"/>
        <v>0.25</v>
      </c>
      <c r="L42" s="26">
        <f t="shared" si="16"/>
        <v>-0.41666666666666669</v>
      </c>
      <c r="M42" s="26">
        <f t="shared" si="17"/>
        <v>0.25</v>
      </c>
      <c r="N42" s="26">
        <f t="shared" si="17"/>
        <v>0.14285714285714285</v>
      </c>
      <c r="O42" s="26">
        <f t="shared" si="17"/>
        <v>-0.4</v>
      </c>
      <c r="P42" s="26">
        <f t="shared" si="17"/>
        <v>0.14285714285714285</v>
      </c>
      <c r="Q42" s="26">
        <f t="shared" si="17"/>
        <v>0.6</v>
      </c>
      <c r="R42" s="26">
        <f t="shared" si="17"/>
        <v>-0.625</v>
      </c>
      <c r="S42" s="26">
        <f t="shared" si="17"/>
        <v>0.66666666666666663</v>
      </c>
      <c r="T42" s="26">
        <f t="shared" si="17"/>
        <v>-0.25</v>
      </c>
      <c r="U42" s="26">
        <f t="shared" si="17"/>
        <v>0.375</v>
      </c>
      <c r="V42" s="26">
        <f t="shared" si="18"/>
        <v>0</v>
      </c>
      <c r="W42" s="26">
        <f t="shared" si="22"/>
        <v>-0.3</v>
      </c>
      <c r="X42" s="26">
        <f t="shared" si="23"/>
        <v>0</v>
      </c>
      <c r="Y42" s="26">
        <f t="shared" si="24"/>
        <v>-0.27272727272727271</v>
      </c>
      <c r="Z42" s="26">
        <f t="shared" si="25"/>
        <v>2.6666666666666665</v>
      </c>
      <c r="AA42" s="26">
        <f t="shared" si="26"/>
        <v>0</v>
      </c>
      <c r="AB42" s="26">
        <f t="shared" si="27"/>
        <v>1</v>
      </c>
      <c r="AC42" s="26">
        <f>+(AG21-AC21)/AC21</f>
        <v>-0.5</v>
      </c>
      <c r="AD42" s="26">
        <f t="shared" si="29"/>
        <v>-1</v>
      </c>
      <c r="AE42" s="26">
        <f>+(AI21-AE21)/AE21</f>
        <v>-0.14285714285714285</v>
      </c>
      <c r="AF42" s="26">
        <f t="shared" si="31"/>
        <v>-0.5</v>
      </c>
      <c r="AG42" s="26">
        <f>+(AK21-AG21)/AG21</f>
        <v>0.75</v>
      </c>
      <c r="AH42" s="26"/>
      <c r="AI42" s="26">
        <f t="shared" si="34"/>
        <v>-0.5</v>
      </c>
      <c r="AJ42" s="26">
        <f>+(AN21-AJ21)/AJ21</f>
        <v>0.5</v>
      </c>
      <c r="AK42" s="26">
        <f t="shared" si="36"/>
        <v>0.2857142857142857</v>
      </c>
      <c r="AL42" s="26">
        <f t="shared" si="36"/>
        <v>-0.6</v>
      </c>
      <c r="AM42" s="26">
        <f t="shared" si="36"/>
        <v>0.66666666666666663</v>
      </c>
      <c r="AN42" s="26">
        <f t="shared" si="36"/>
        <v>0.22222222222222221</v>
      </c>
      <c r="AO42" s="26">
        <f t="shared" si="36"/>
        <v>-0.22222222222222221</v>
      </c>
      <c r="AP42" s="26">
        <f t="shared" si="36"/>
        <v>1</v>
      </c>
      <c r="AQ42" s="26">
        <f t="shared" si="36"/>
        <v>0.8</v>
      </c>
      <c r="AR42" s="26">
        <f t="shared" si="36"/>
        <v>-0.54545454545454541</v>
      </c>
      <c r="AS42" s="26">
        <f t="shared" si="36"/>
        <v>-0.2857142857142857</v>
      </c>
      <c r="AT42" s="26">
        <f t="shared" si="36"/>
        <v>-0.625</v>
      </c>
      <c r="AU42" s="26">
        <f t="shared" si="36"/>
        <v>0</v>
      </c>
      <c r="AV42" s="26">
        <f t="shared" si="36"/>
        <v>0.6</v>
      </c>
      <c r="AW42" s="26">
        <f t="shared" si="36"/>
        <v>-0.4</v>
      </c>
      <c r="AX42" s="26">
        <f t="shared" si="36"/>
        <v>1</v>
      </c>
      <c r="AY42" s="26">
        <f t="shared" si="36"/>
        <v>-0.1111111111111111</v>
      </c>
      <c r="AZ42" s="26">
        <f t="shared" si="36"/>
        <v>-0.625</v>
      </c>
      <c r="BA42" s="26">
        <f t="shared" si="20"/>
        <v>0</v>
      </c>
      <c r="BB42" s="26">
        <f t="shared" si="20"/>
        <v>0.33333333333333331</v>
      </c>
      <c r="BC42" s="26">
        <f t="shared" si="20"/>
        <v>0.375</v>
      </c>
      <c r="BD42" s="26">
        <f t="shared" si="20"/>
        <v>1.6666666666666667</v>
      </c>
      <c r="BE42" s="26">
        <f t="shared" si="20"/>
        <v>2.3333333333333335</v>
      </c>
      <c r="BF42" s="26">
        <f t="shared" si="20"/>
        <v>-0.75</v>
      </c>
      <c r="BG42" s="26">
        <f t="shared" si="20"/>
        <v>-0.81818181818181823</v>
      </c>
      <c r="BH42" s="26">
        <f t="shared" si="20"/>
        <v>-0.5</v>
      </c>
      <c r="BI42" s="26">
        <f t="shared" si="20"/>
        <v>-0.7</v>
      </c>
      <c r="BJ42" s="26">
        <f t="shared" si="20"/>
        <v>1.5</v>
      </c>
      <c r="BK42" s="26">
        <f t="shared" si="20"/>
        <v>0</v>
      </c>
      <c r="BL42" s="26">
        <f t="shared" si="20"/>
        <v>-0.25</v>
      </c>
      <c r="BM42" s="26">
        <f t="shared" si="20"/>
        <v>1</v>
      </c>
      <c r="BN42" s="26">
        <f t="shared" si="20"/>
        <v>-0.2</v>
      </c>
      <c r="BO42" s="26">
        <f t="shared" si="37"/>
        <v>1</v>
      </c>
      <c r="BP42" s="26">
        <f t="shared" ref="BP42:BP43" si="38">+(BT21-BP21)/BP21</f>
        <v>0</v>
      </c>
      <c r="BQ42" s="26">
        <f t="shared" ref="BQ42:BQ43" si="39">+(BU21-BQ21)/BQ21</f>
        <v>-0.5</v>
      </c>
      <c r="BR42" s="26">
        <f t="shared" ref="BR42:BR43" si="40">+(BV21-BR21)/BR21</f>
        <v>-0.5</v>
      </c>
      <c r="BS42" s="26">
        <f t="shared" ref="BS42:BS43" si="41">+(BW21-BS21)/BS21</f>
        <v>-0.25</v>
      </c>
      <c r="BT42" s="26">
        <f t="shared" ref="BT42:BT43" si="42">+(BX21-BT21)/BT21</f>
        <v>0</v>
      </c>
    </row>
    <row r="43" spans="3:72" ht="17.149999999999999" customHeight="1" thickBot="1" x14ac:dyDescent="0.35">
      <c r="C43" s="37" t="s">
        <v>128</v>
      </c>
      <c r="D43" s="42">
        <f>+(H22-D22)/D22</f>
        <v>-0.2971342383107089</v>
      </c>
      <c r="E43" s="42">
        <f t="shared" si="9"/>
        <v>9.4842916419679898E-3</v>
      </c>
      <c r="F43" s="42">
        <f t="shared" si="10"/>
        <v>-7.2697899838449114E-3</v>
      </c>
      <c r="G43" s="43">
        <f t="shared" si="11"/>
        <v>-2.8887523048555623E-2</v>
      </c>
      <c r="H43" s="42">
        <f t="shared" si="12"/>
        <v>2.1459227467811159E-2</v>
      </c>
      <c r="I43" s="42">
        <f t="shared" si="13"/>
        <v>-0.13505578391074574</v>
      </c>
      <c r="J43" s="42">
        <f t="shared" si="14"/>
        <v>-7.8112286411716844E-2</v>
      </c>
      <c r="K43" s="43">
        <f t="shared" si="15"/>
        <v>-5.8860759493670887E-2</v>
      </c>
      <c r="L43" s="42">
        <f t="shared" si="16"/>
        <v>9.1036414565826337E-3</v>
      </c>
      <c r="M43" s="42">
        <f t="shared" si="17"/>
        <v>-5.4989816700610997E-2</v>
      </c>
      <c r="N43" s="42">
        <f t="shared" si="17"/>
        <v>-0.11209179170344219</v>
      </c>
      <c r="O43" s="43">
        <f t="shared" si="17"/>
        <v>-6.2542030934767984E-2</v>
      </c>
      <c r="P43" s="42">
        <f t="shared" si="17"/>
        <v>-7.1478140180430264E-2</v>
      </c>
      <c r="Q43" s="42">
        <f t="shared" si="17"/>
        <v>-8.2614942528735635E-2</v>
      </c>
      <c r="R43" s="42">
        <f t="shared" si="17"/>
        <v>1.4910536779324055E-2</v>
      </c>
      <c r="S43" s="43">
        <f t="shared" si="17"/>
        <v>-0.1133428981348637</v>
      </c>
      <c r="T43" s="42">
        <f t="shared" si="17"/>
        <v>-4.0358744394618833E-2</v>
      </c>
      <c r="U43" s="42">
        <f t="shared" si="17"/>
        <v>-3.5238841033672669E-2</v>
      </c>
      <c r="V43" s="42">
        <f t="shared" si="18"/>
        <v>-0.13418217433888344</v>
      </c>
      <c r="W43" s="43">
        <f t="shared" si="22"/>
        <v>7.5242718446601936E-2</v>
      </c>
      <c r="X43" s="42">
        <f t="shared" si="23"/>
        <v>-0.18380062305295949</v>
      </c>
      <c r="Y43" s="42">
        <f t="shared" si="24"/>
        <v>6.8181818181818177E-2</v>
      </c>
      <c r="Z43" s="42">
        <f t="shared" si="25"/>
        <v>8.031674208144797E-2</v>
      </c>
      <c r="AA43" s="43">
        <f t="shared" si="26"/>
        <v>-1.2039127163280662E-2</v>
      </c>
      <c r="AB43" s="42">
        <f t="shared" si="27"/>
        <v>0.13263358778625955</v>
      </c>
      <c r="AC43" s="42">
        <f>+(AG22-AC22)/AC22</f>
        <v>-6.8389057750759874E-2</v>
      </c>
      <c r="AD43" s="42">
        <f t="shared" si="29"/>
        <v>0.13821989528795811</v>
      </c>
      <c r="AE43" s="43">
        <f>+(AI22-AE22)/AE22</f>
        <v>-6.0929169840060931E-3</v>
      </c>
      <c r="AF43" s="42">
        <f t="shared" si="31"/>
        <v>6.6554338668913221E-2</v>
      </c>
      <c r="AG43" s="42">
        <f>+(AK22-AG22)/AG22</f>
        <v>2.4469820554649264E-3</v>
      </c>
      <c r="AH43" s="42">
        <f>+(AL22-AH22)/AH22</f>
        <v>-9.1996320147194111E-2</v>
      </c>
      <c r="AI43" s="43">
        <f t="shared" si="34"/>
        <v>-0.12873563218390804</v>
      </c>
      <c r="AJ43" s="42">
        <f>+(AN22-AJ22)/AJ22</f>
        <v>-0.19668246445497631</v>
      </c>
      <c r="AK43" s="42">
        <f t="shared" si="36"/>
        <v>-0.13669650122050447</v>
      </c>
      <c r="AL43" s="42">
        <f t="shared" si="36"/>
        <v>-0.17325227963525835</v>
      </c>
      <c r="AM43" s="43">
        <f t="shared" si="36"/>
        <v>-0.10466138962181179</v>
      </c>
      <c r="AN43" s="42">
        <f t="shared" si="36"/>
        <v>2.359882005899705E-2</v>
      </c>
      <c r="AO43" s="42">
        <f t="shared" si="36"/>
        <v>-0.12064090480678605</v>
      </c>
      <c r="AP43" s="42">
        <f t="shared" si="36"/>
        <v>-0.16299019607843138</v>
      </c>
      <c r="AQ43" s="43">
        <f t="shared" si="36"/>
        <v>1.1787819253438114E-2</v>
      </c>
      <c r="AR43" s="42">
        <f t="shared" si="36"/>
        <v>-0.17002881844380405</v>
      </c>
      <c r="AS43" s="42">
        <f t="shared" si="36"/>
        <v>5.3590568060021437E-2</v>
      </c>
      <c r="AT43" s="42">
        <f t="shared" si="36"/>
        <v>-5.7101024890190338E-2</v>
      </c>
      <c r="AU43" s="42">
        <f t="shared" si="36"/>
        <v>-0.12233009708737864</v>
      </c>
      <c r="AV43" s="42">
        <f t="shared" si="36"/>
        <v>4.1666666666666664E-2</v>
      </c>
      <c r="AW43" s="42">
        <f t="shared" si="36"/>
        <v>-0.15361139369277721</v>
      </c>
      <c r="AX43" s="42">
        <f t="shared" si="36"/>
        <v>1.5527950310559006E-2</v>
      </c>
      <c r="AY43" s="42">
        <f t="shared" si="36"/>
        <v>-8.8495575221238937E-2</v>
      </c>
      <c r="AZ43" s="42">
        <f t="shared" si="36"/>
        <v>-0.26666666666666666</v>
      </c>
      <c r="BA43" s="42">
        <f t="shared" si="20"/>
        <v>-0.46394230769230771</v>
      </c>
      <c r="BB43" s="42">
        <f t="shared" si="20"/>
        <v>0.19724770642201836</v>
      </c>
      <c r="BC43" s="42">
        <f t="shared" si="20"/>
        <v>-1.9417475728155338E-2</v>
      </c>
      <c r="BD43" s="42">
        <f t="shared" si="20"/>
        <v>9.696969696969697E-2</v>
      </c>
      <c r="BE43" s="42">
        <f t="shared" si="20"/>
        <v>0.66143497757847536</v>
      </c>
      <c r="BF43" s="42">
        <f t="shared" si="20"/>
        <v>-0.28991060025542786</v>
      </c>
      <c r="BG43" s="42">
        <f t="shared" si="20"/>
        <v>-0.17574257425742573</v>
      </c>
      <c r="BH43" s="42">
        <f t="shared" si="20"/>
        <v>-1.3812154696132596E-3</v>
      </c>
      <c r="BI43" s="42">
        <f t="shared" si="20"/>
        <v>-0.13225371120107962</v>
      </c>
      <c r="BJ43" s="42">
        <f t="shared" si="20"/>
        <v>-8.0935251798561147E-2</v>
      </c>
      <c r="BK43" s="42">
        <f t="shared" si="20"/>
        <v>5.7057057057057055E-2</v>
      </c>
      <c r="BL43" s="42">
        <f t="shared" si="20"/>
        <v>-0.2392807745504841</v>
      </c>
      <c r="BM43" s="42">
        <f t="shared" si="20"/>
        <v>3.4214618973561428E-2</v>
      </c>
      <c r="BN43" s="42">
        <f t="shared" si="20"/>
        <v>6.6536203522504889E-2</v>
      </c>
      <c r="BO43" s="42">
        <f t="shared" si="37"/>
        <v>-0.13494318181818182</v>
      </c>
      <c r="BP43" s="42">
        <f t="shared" si="38"/>
        <v>0.11454545454545455</v>
      </c>
      <c r="BQ43" s="42">
        <f t="shared" si="39"/>
        <v>-1.2030075187969926E-2</v>
      </c>
      <c r="BR43" s="42">
        <f t="shared" si="40"/>
        <v>-0.13027522935779817</v>
      </c>
      <c r="BS43" s="42">
        <f t="shared" si="41"/>
        <v>3.2840722495894909E-3</v>
      </c>
      <c r="BT43" s="42">
        <f t="shared" si="42"/>
        <v>-7.177814029363784E-2</v>
      </c>
    </row>
    <row r="47" spans="3:72" x14ac:dyDescent="0.3">
      <c r="BJ47" s="57"/>
    </row>
    <row r="50" spans="3:21" ht="27" x14ac:dyDescent="0.3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" thickBot="1" x14ac:dyDescent="0.35">
      <c r="C51" s="36" t="s">
        <v>111</v>
      </c>
      <c r="D51" s="25">
        <f t="shared" ref="D51:D67" si="43">+D5+E5+F5+G5</f>
        <v>1185</v>
      </c>
      <c r="E51" s="25">
        <f t="shared" ref="E51:E67" si="44">+H5+I5+J5+K5</f>
        <v>1105</v>
      </c>
      <c r="F51" s="25">
        <f t="shared" ref="F51:F67" si="45">+L5+M5+N5+O5</f>
        <v>1041</v>
      </c>
      <c r="G51" s="25">
        <f t="shared" ref="G51:G67" si="46">+P5+Q5+R5+S5</f>
        <v>997</v>
      </c>
      <c r="H51" s="25">
        <f t="shared" ref="H51:H68" si="47">+T5+U5+V5+W5</f>
        <v>931</v>
      </c>
      <c r="I51" s="25">
        <f t="shared" ref="I51:I68" si="48">+X5+Y5+Z5+AA5</f>
        <v>863</v>
      </c>
      <c r="J51" s="25">
        <f t="shared" ref="J51:J68" si="49">+AB5+AC5+AD5+AE5</f>
        <v>870</v>
      </c>
      <c r="K51" s="25">
        <f t="shared" ref="K51:K68" si="50">+AF5+AG5+AH5+AI5</f>
        <v>932</v>
      </c>
      <c r="L51" s="25">
        <f t="shared" ref="L51:L68" si="51">+AJ5+AK5+AL5+AM5</f>
        <v>957</v>
      </c>
      <c r="M51" s="25">
        <f t="shared" ref="M51:M68" si="52">+AN5+AO5+AP5+AQ5</f>
        <v>768</v>
      </c>
      <c r="N51" s="25">
        <f t="shared" ref="N51:N68" si="53">+AR5+AS5+AT5+AU5</f>
        <v>747</v>
      </c>
      <c r="O51" s="25">
        <f t="shared" ref="O51:O68" si="54">+AV5+AW5+AX5+AY5</f>
        <v>645</v>
      </c>
      <c r="P51" s="25">
        <f t="shared" ref="P51:P68" si="55">+AZ5+BA5+BB5+BC5</f>
        <v>604</v>
      </c>
      <c r="Q51" s="25">
        <f t="shared" ref="Q51:Q68" si="56">+BD5+BE5+BF5+BG5</f>
        <v>503</v>
      </c>
      <c r="R51" s="25">
        <f t="shared" ref="R51:R68" si="57">+BH5+BI5+BJ5+BK5</f>
        <v>526</v>
      </c>
      <c r="S51" s="25">
        <f t="shared" ref="S51:S68" si="58">+BL5+BM5+BN5+BO5</f>
        <v>503</v>
      </c>
      <c r="T51" s="25">
        <f>SUM(BP5:BS5)</f>
        <v>444</v>
      </c>
      <c r="U51" s="25">
        <f>SUM(BT5:BW5)</f>
        <v>433</v>
      </c>
    </row>
    <row r="52" spans="3:21" ht="14" thickBot="1" x14ac:dyDescent="0.35">
      <c r="C52" s="36" t="s">
        <v>112</v>
      </c>
      <c r="D52" s="25">
        <f t="shared" si="43"/>
        <v>165</v>
      </c>
      <c r="E52" s="25">
        <f t="shared" si="44"/>
        <v>153</v>
      </c>
      <c r="F52" s="25">
        <f t="shared" si="45"/>
        <v>142</v>
      </c>
      <c r="G52" s="25">
        <f t="shared" si="46"/>
        <v>123</v>
      </c>
      <c r="H52" s="25">
        <f t="shared" si="47"/>
        <v>123</v>
      </c>
      <c r="I52" s="25">
        <f t="shared" si="48"/>
        <v>144</v>
      </c>
      <c r="J52" s="25">
        <f t="shared" si="49"/>
        <v>117</v>
      </c>
      <c r="K52" s="25">
        <f t="shared" si="50"/>
        <v>113</v>
      </c>
      <c r="L52" s="25">
        <f t="shared" si="51"/>
        <v>110</v>
      </c>
      <c r="M52" s="25">
        <f t="shared" si="52"/>
        <v>88</v>
      </c>
      <c r="N52" s="25">
        <f t="shared" si="53"/>
        <v>103</v>
      </c>
      <c r="O52" s="25">
        <f t="shared" si="54"/>
        <v>81</v>
      </c>
      <c r="P52" s="25">
        <f t="shared" si="55"/>
        <v>92</v>
      </c>
      <c r="Q52" s="25">
        <f t="shared" si="56"/>
        <v>75</v>
      </c>
      <c r="R52" s="25">
        <f t="shared" si="57"/>
        <v>65</v>
      </c>
      <c r="S52" s="25">
        <f t="shared" si="58"/>
        <v>74</v>
      </c>
      <c r="T52" s="25">
        <f t="shared" ref="T52:T67" si="59">SUM(BQ6:BT6)</f>
        <v>56</v>
      </c>
      <c r="U52" s="25">
        <f t="shared" ref="U52:U67" si="60">SUM(BT6:BW6)</f>
        <v>60</v>
      </c>
    </row>
    <row r="53" spans="3:21" ht="14" thickBot="1" x14ac:dyDescent="0.35">
      <c r="C53" s="36" t="s">
        <v>113</v>
      </c>
      <c r="D53" s="25">
        <f t="shared" si="43"/>
        <v>206</v>
      </c>
      <c r="E53" s="25">
        <f t="shared" si="44"/>
        <v>172</v>
      </c>
      <c r="F53" s="25">
        <f t="shared" si="45"/>
        <v>142</v>
      </c>
      <c r="G53" s="25">
        <f t="shared" si="46"/>
        <v>158</v>
      </c>
      <c r="H53" s="25">
        <f t="shared" si="47"/>
        <v>133</v>
      </c>
      <c r="I53" s="25">
        <f t="shared" si="48"/>
        <v>123</v>
      </c>
      <c r="J53" s="25">
        <f t="shared" si="49"/>
        <v>117</v>
      </c>
      <c r="K53" s="25">
        <f t="shared" si="50"/>
        <v>124</v>
      </c>
      <c r="L53" s="25">
        <f t="shared" si="51"/>
        <v>122</v>
      </c>
      <c r="M53" s="25">
        <f t="shared" si="52"/>
        <v>109</v>
      </c>
      <c r="N53" s="25">
        <f t="shared" si="53"/>
        <v>94</v>
      </c>
      <c r="O53" s="25">
        <f t="shared" si="54"/>
        <v>92</v>
      </c>
      <c r="P53" s="25">
        <f t="shared" si="55"/>
        <v>83</v>
      </c>
      <c r="Q53" s="25">
        <f t="shared" si="56"/>
        <v>70</v>
      </c>
      <c r="R53" s="25">
        <f t="shared" si="57"/>
        <v>59</v>
      </c>
      <c r="S53" s="25">
        <f t="shared" si="58"/>
        <v>81</v>
      </c>
      <c r="T53" s="25">
        <f t="shared" si="59"/>
        <v>58</v>
      </c>
      <c r="U53" s="25">
        <f t="shared" si="60"/>
        <v>60</v>
      </c>
    </row>
    <row r="54" spans="3:21" ht="14" thickBot="1" x14ac:dyDescent="0.35">
      <c r="C54" s="36" t="s">
        <v>114</v>
      </c>
      <c r="D54" s="25">
        <f t="shared" si="43"/>
        <v>167</v>
      </c>
      <c r="E54" s="25">
        <f t="shared" si="44"/>
        <v>157</v>
      </c>
      <c r="F54" s="25">
        <f t="shared" si="45"/>
        <v>157</v>
      </c>
      <c r="G54" s="25">
        <f t="shared" si="46"/>
        <v>114</v>
      </c>
      <c r="H54" s="25">
        <f t="shared" si="47"/>
        <v>117</v>
      </c>
      <c r="I54" s="25">
        <f t="shared" si="48"/>
        <v>121</v>
      </c>
      <c r="J54" s="25">
        <f t="shared" si="49"/>
        <v>95</v>
      </c>
      <c r="K54" s="25">
        <f t="shared" si="50"/>
        <v>107</v>
      </c>
      <c r="L54" s="25">
        <f t="shared" si="51"/>
        <v>87</v>
      </c>
      <c r="M54" s="25">
        <f t="shared" si="52"/>
        <v>104</v>
      </c>
      <c r="N54" s="25">
        <f t="shared" si="53"/>
        <v>85</v>
      </c>
      <c r="O54" s="25">
        <f t="shared" si="54"/>
        <v>94</v>
      </c>
      <c r="P54" s="25">
        <f t="shared" si="55"/>
        <v>84</v>
      </c>
      <c r="Q54" s="25">
        <f t="shared" si="56"/>
        <v>72</v>
      </c>
      <c r="R54" s="25">
        <f t="shared" si="57"/>
        <v>68</v>
      </c>
      <c r="S54" s="25">
        <f t="shared" si="58"/>
        <v>63</v>
      </c>
      <c r="T54" s="25">
        <f t="shared" si="59"/>
        <v>60</v>
      </c>
      <c r="U54" s="25">
        <f t="shared" si="60"/>
        <v>59</v>
      </c>
    </row>
    <row r="55" spans="3:21" ht="14" thickBot="1" x14ac:dyDescent="0.35">
      <c r="C55" s="36" t="s">
        <v>115</v>
      </c>
      <c r="D55" s="25">
        <f t="shared" si="43"/>
        <v>219</v>
      </c>
      <c r="E55" s="25">
        <f t="shared" si="44"/>
        <v>197</v>
      </c>
      <c r="F55" s="25">
        <f t="shared" si="45"/>
        <v>174</v>
      </c>
      <c r="G55" s="25">
        <f t="shared" si="46"/>
        <v>172</v>
      </c>
      <c r="H55" s="25">
        <f t="shared" si="47"/>
        <v>161</v>
      </c>
      <c r="I55" s="25">
        <f t="shared" si="48"/>
        <v>181</v>
      </c>
      <c r="J55" s="25">
        <f t="shared" si="49"/>
        <v>194</v>
      </c>
      <c r="K55" s="25">
        <f t="shared" si="50"/>
        <v>175</v>
      </c>
      <c r="L55" s="25">
        <f t="shared" si="51"/>
        <v>147</v>
      </c>
      <c r="M55" s="25">
        <f t="shared" si="52"/>
        <v>133</v>
      </c>
      <c r="N55" s="25">
        <f t="shared" si="53"/>
        <v>120</v>
      </c>
      <c r="O55" s="25">
        <f t="shared" si="54"/>
        <v>94</v>
      </c>
      <c r="P55" s="25">
        <f t="shared" si="55"/>
        <v>116</v>
      </c>
      <c r="Q55" s="25">
        <f t="shared" si="56"/>
        <v>106</v>
      </c>
      <c r="R55" s="25">
        <f t="shared" si="57"/>
        <v>154</v>
      </c>
      <c r="S55" s="25">
        <f t="shared" si="58"/>
        <v>122</v>
      </c>
      <c r="T55" s="25">
        <f t="shared" si="59"/>
        <v>107</v>
      </c>
      <c r="U55" s="25">
        <f t="shared" si="60"/>
        <v>114</v>
      </c>
    </row>
    <row r="56" spans="3:21" ht="14" thickBot="1" x14ac:dyDescent="0.35">
      <c r="C56" s="36" t="s">
        <v>116</v>
      </c>
      <c r="D56" s="25">
        <f t="shared" si="43"/>
        <v>68</v>
      </c>
      <c r="E56" s="25">
        <f t="shared" si="44"/>
        <v>69</v>
      </c>
      <c r="F56" s="25">
        <f t="shared" si="45"/>
        <v>59</v>
      </c>
      <c r="G56" s="25">
        <f t="shared" si="46"/>
        <v>50</v>
      </c>
      <c r="H56" s="25">
        <f t="shared" si="47"/>
        <v>49</v>
      </c>
      <c r="I56" s="25">
        <f t="shared" si="48"/>
        <v>58</v>
      </c>
      <c r="J56" s="25">
        <f t="shared" si="49"/>
        <v>48</v>
      </c>
      <c r="K56" s="25">
        <f t="shared" si="50"/>
        <v>71</v>
      </c>
      <c r="L56" s="25">
        <f t="shared" si="51"/>
        <v>77</v>
      </c>
      <c r="M56" s="25">
        <f t="shared" si="52"/>
        <v>53</v>
      </c>
      <c r="N56" s="25">
        <f t="shared" si="53"/>
        <v>58</v>
      </c>
      <c r="O56" s="25">
        <f t="shared" si="54"/>
        <v>65</v>
      </c>
      <c r="P56" s="25">
        <f t="shared" si="55"/>
        <v>42</v>
      </c>
      <c r="Q56" s="25">
        <f t="shared" si="56"/>
        <v>38</v>
      </c>
      <c r="R56" s="25">
        <f t="shared" si="57"/>
        <v>28</v>
      </c>
      <c r="S56" s="25">
        <f t="shared" si="58"/>
        <v>32</v>
      </c>
      <c r="T56" s="25">
        <f t="shared" si="59"/>
        <v>19</v>
      </c>
      <c r="U56" s="25">
        <f t="shared" si="60"/>
        <v>11</v>
      </c>
    </row>
    <row r="57" spans="3:21" ht="14" thickBot="1" x14ac:dyDescent="0.35">
      <c r="C57" s="36" t="s">
        <v>117</v>
      </c>
      <c r="D57" s="25">
        <f t="shared" si="43"/>
        <v>314</v>
      </c>
      <c r="E57" s="25">
        <f t="shared" si="44"/>
        <v>274</v>
      </c>
      <c r="F57" s="25">
        <f t="shared" si="45"/>
        <v>262</v>
      </c>
      <c r="G57" s="25">
        <f t="shared" si="46"/>
        <v>232</v>
      </c>
      <c r="H57" s="25">
        <f t="shared" si="47"/>
        <v>208</v>
      </c>
      <c r="I57" s="25">
        <f t="shared" si="48"/>
        <v>236</v>
      </c>
      <c r="J57" s="25">
        <f t="shared" si="49"/>
        <v>237</v>
      </c>
      <c r="K57" s="25">
        <f t="shared" si="50"/>
        <v>260</v>
      </c>
      <c r="L57" s="25">
        <f t="shared" si="51"/>
        <v>202</v>
      </c>
      <c r="M57" s="25">
        <f t="shared" si="52"/>
        <v>179</v>
      </c>
      <c r="N57" s="25">
        <f t="shared" si="53"/>
        <v>186</v>
      </c>
      <c r="O57" s="25">
        <f t="shared" si="54"/>
        <v>166</v>
      </c>
      <c r="P57" s="25">
        <f t="shared" si="55"/>
        <v>128</v>
      </c>
      <c r="Q57" s="25">
        <f t="shared" si="56"/>
        <v>156</v>
      </c>
      <c r="R57" s="25">
        <f t="shared" si="57"/>
        <v>121</v>
      </c>
      <c r="S57" s="25">
        <f t="shared" si="58"/>
        <v>118</v>
      </c>
      <c r="T57" s="25">
        <f t="shared" si="59"/>
        <v>112</v>
      </c>
      <c r="U57" s="25">
        <f t="shared" si="60"/>
        <v>111</v>
      </c>
    </row>
    <row r="58" spans="3:21" ht="14" thickBot="1" x14ac:dyDescent="0.35">
      <c r="C58" s="36" t="s">
        <v>118</v>
      </c>
      <c r="D58" s="25">
        <f t="shared" si="43"/>
        <v>295</v>
      </c>
      <c r="E58" s="25">
        <f t="shared" si="44"/>
        <v>262</v>
      </c>
      <c r="F58" s="25">
        <f t="shared" si="45"/>
        <v>187</v>
      </c>
      <c r="G58" s="25">
        <f t="shared" si="46"/>
        <v>208</v>
      </c>
      <c r="H58" s="25">
        <f t="shared" si="47"/>
        <v>193</v>
      </c>
      <c r="I58" s="25">
        <f t="shared" si="48"/>
        <v>196</v>
      </c>
      <c r="J58" s="25">
        <f t="shared" si="49"/>
        <v>184</v>
      </c>
      <c r="K58" s="25">
        <f t="shared" si="50"/>
        <v>212</v>
      </c>
      <c r="L58" s="25">
        <f t="shared" si="51"/>
        <v>192</v>
      </c>
      <c r="M58" s="25">
        <f t="shared" si="52"/>
        <v>175</v>
      </c>
      <c r="N58" s="25">
        <f t="shared" si="53"/>
        <v>149</v>
      </c>
      <c r="O58" s="25">
        <f t="shared" si="54"/>
        <v>147</v>
      </c>
      <c r="P58" s="25">
        <f t="shared" si="55"/>
        <v>138</v>
      </c>
      <c r="Q58" s="25">
        <f t="shared" si="56"/>
        <v>110</v>
      </c>
      <c r="R58" s="25">
        <f t="shared" si="57"/>
        <v>110</v>
      </c>
      <c r="S58" s="25">
        <f t="shared" si="58"/>
        <v>101</v>
      </c>
      <c r="T58" s="25">
        <f t="shared" si="59"/>
        <v>93</v>
      </c>
      <c r="U58" s="25">
        <f t="shared" si="60"/>
        <v>84</v>
      </c>
    </row>
    <row r="59" spans="3:21" ht="14" thickBot="1" x14ac:dyDescent="0.35">
      <c r="C59" s="36" t="s">
        <v>119</v>
      </c>
      <c r="D59" s="25">
        <f t="shared" si="43"/>
        <v>1224</v>
      </c>
      <c r="E59" s="25">
        <f t="shared" si="44"/>
        <v>1164</v>
      </c>
      <c r="F59" s="25">
        <f t="shared" si="45"/>
        <v>1134</v>
      </c>
      <c r="G59" s="25">
        <f t="shared" si="46"/>
        <v>1026</v>
      </c>
      <c r="H59" s="25">
        <f t="shared" si="47"/>
        <v>935</v>
      </c>
      <c r="I59" s="25">
        <f t="shared" si="48"/>
        <v>883</v>
      </c>
      <c r="J59" s="25">
        <f t="shared" si="49"/>
        <v>861</v>
      </c>
      <c r="K59" s="25">
        <f t="shared" si="50"/>
        <v>849</v>
      </c>
      <c r="L59" s="25">
        <f t="shared" si="51"/>
        <v>872</v>
      </c>
      <c r="M59" s="25">
        <f t="shared" si="52"/>
        <v>738</v>
      </c>
      <c r="N59" s="25">
        <f t="shared" si="53"/>
        <v>655</v>
      </c>
      <c r="O59" s="25">
        <f t="shared" si="54"/>
        <v>591</v>
      </c>
      <c r="P59" s="25">
        <f t="shared" si="55"/>
        <v>525</v>
      </c>
      <c r="Q59" s="25">
        <f t="shared" si="56"/>
        <v>428</v>
      </c>
      <c r="R59" s="25">
        <f t="shared" si="57"/>
        <v>447</v>
      </c>
      <c r="S59" s="25">
        <f t="shared" si="58"/>
        <v>421</v>
      </c>
      <c r="T59" s="25">
        <f t="shared" si="59"/>
        <v>415</v>
      </c>
      <c r="U59" s="25">
        <f t="shared" si="60"/>
        <v>412</v>
      </c>
    </row>
    <row r="60" spans="3:21" ht="14" thickBot="1" x14ac:dyDescent="0.35">
      <c r="C60" s="36" t="s">
        <v>120</v>
      </c>
      <c r="D60" s="25">
        <f t="shared" si="43"/>
        <v>779</v>
      </c>
      <c r="E60" s="25">
        <f t="shared" si="44"/>
        <v>697</v>
      </c>
      <c r="F60" s="25">
        <f t="shared" si="45"/>
        <v>652</v>
      </c>
      <c r="G60" s="25">
        <f t="shared" si="46"/>
        <v>640</v>
      </c>
      <c r="H60" s="25">
        <f t="shared" si="47"/>
        <v>604</v>
      </c>
      <c r="I60" s="25">
        <f t="shared" si="48"/>
        <v>557</v>
      </c>
      <c r="J60" s="25">
        <f t="shared" si="49"/>
        <v>522</v>
      </c>
      <c r="K60" s="25">
        <f t="shared" si="50"/>
        <v>542</v>
      </c>
      <c r="L60" s="25">
        <f t="shared" si="51"/>
        <v>551</v>
      </c>
      <c r="M60" s="25">
        <f t="shared" si="52"/>
        <v>476</v>
      </c>
      <c r="N60" s="25">
        <f t="shared" si="53"/>
        <v>401</v>
      </c>
      <c r="O60" s="25">
        <f t="shared" si="54"/>
        <v>425</v>
      </c>
      <c r="P60" s="25">
        <f t="shared" si="55"/>
        <v>427</v>
      </c>
      <c r="Q60" s="25">
        <f t="shared" si="56"/>
        <v>350</v>
      </c>
      <c r="R60" s="25">
        <f t="shared" si="57"/>
        <v>343</v>
      </c>
      <c r="S60" s="25">
        <f t="shared" si="58"/>
        <v>341</v>
      </c>
      <c r="T60" s="25">
        <f t="shared" si="59"/>
        <v>364</v>
      </c>
      <c r="U60" s="25">
        <f t="shared" si="60"/>
        <v>290</v>
      </c>
    </row>
    <row r="61" spans="3:21" ht="14" thickBot="1" x14ac:dyDescent="0.35">
      <c r="C61" s="36" t="s">
        <v>121</v>
      </c>
      <c r="D61" s="25">
        <f t="shared" si="43"/>
        <v>170</v>
      </c>
      <c r="E61" s="25">
        <f t="shared" si="44"/>
        <v>116</v>
      </c>
      <c r="F61" s="25">
        <f t="shared" si="45"/>
        <v>144</v>
      </c>
      <c r="G61" s="25">
        <f t="shared" si="46"/>
        <v>137</v>
      </c>
      <c r="H61" s="25">
        <f t="shared" si="47"/>
        <v>123</v>
      </c>
      <c r="I61" s="25">
        <f t="shared" si="48"/>
        <v>124</v>
      </c>
      <c r="J61" s="25">
        <f t="shared" si="49"/>
        <v>133</v>
      </c>
      <c r="K61" s="25">
        <f t="shared" si="50"/>
        <v>119</v>
      </c>
      <c r="L61" s="25">
        <f t="shared" si="51"/>
        <v>129</v>
      </c>
      <c r="M61" s="25">
        <f t="shared" si="52"/>
        <v>116</v>
      </c>
      <c r="N61" s="25">
        <f t="shared" si="53"/>
        <v>110</v>
      </c>
      <c r="O61" s="25">
        <f t="shared" si="54"/>
        <v>120</v>
      </c>
      <c r="P61" s="25">
        <f t="shared" si="55"/>
        <v>89</v>
      </c>
      <c r="Q61" s="25">
        <f t="shared" si="56"/>
        <v>79</v>
      </c>
      <c r="R61" s="25">
        <f t="shared" si="57"/>
        <v>74</v>
      </c>
      <c r="S61" s="25">
        <f t="shared" si="58"/>
        <v>77</v>
      </c>
      <c r="T61" s="25">
        <f t="shared" si="59"/>
        <v>80</v>
      </c>
      <c r="U61" s="25">
        <f t="shared" si="60"/>
        <v>97</v>
      </c>
    </row>
    <row r="62" spans="3:21" ht="14" thickBot="1" x14ac:dyDescent="0.35">
      <c r="C62" s="36" t="s">
        <v>122</v>
      </c>
      <c r="D62" s="25">
        <f t="shared" si="43"/>
        <v>338</v>
      </c>
      <c r="E62" s="25">
        <f t="shared" si="44"/>
        <v>274</v>
      </c>
      <c r="F62" s="25">
        <f t="shared" si="45"/>
        <v>255</v>
      </c>
      <c r="G62" s="25">
        <f t="shared" si="46"/>
        <v>246</v>
      </c>
      <c r="H62" s="25">
        <f t="shared" si="47"/>
        <v>270</v>
      </c>
      <c r="I62" s="25">
        <f t="shared" si="48"/>
        <v>244</v>
      </c>
      <c r="J62" s="25">
        <f t="shared" si="49"/>
        <v>239</v>
      </c>
      <c r="K62" s="25">
        <f t="shared" si="50"/>
        <v>277</v>
      </c>
      <c r="L62" s="25">
        <f t="shared" si="51"/>
        <v>246</v>
      </c>
      <c r="M62" s="25">
        <f t="shared" si="52"/>
        <v>178</v>
      </c>
      <c r="N62" s="25">
        <f t="shared" si="53"/>
        <v>166</v>
      </c>
      <c r="O62" s="25">
        <f t="shared" si="54"/>
        <v>152</v>
      </c>
      <c r="P62" s="25">
        <f t="shared" si="55"/>
        <v>156</v>
      </c>
      <c r="Q62" s="25">
        <f t="shared" si="56"/>
        <v>125</v>
      </c>
      <c r="R62" s="25">
        <f t="shared" si="57"/>
        <v>113</v>
      </c>
      <c r="S62" s="25">
        <f t="shared" si="58"/>
        <v>129</v>
      </c>
      <c r="T62" s="25">
        <f t="shared" si="59"/>
        <v>97</v>
      </c>
      <c r="U62" s="25">
        <f t="shared" si="60"/>
        <v>100</v>
      </c>
    </row>
    <row r="63" spans="3:21" ht="14" thickBot="1" x14ac:dyDescent="0.35">
      <c r="C63" s="36" t="s">
        <v>123</v>
      </c>
      <c r="D63" s="25">
        <f t="shared" si="43"/>
        <v>922</v>
      </c>
      <c r="E63" s="25">
        <f t="shared" si="44"/>
        <v>763</v>
      </c>
      <c r="F63" s="25">
        <f t="shared" si="45"/>
        <v>698</v>
      </c>
      <c r="G63" s="25">
        <f t="shared" si="46"/>
        <v>711</v>
      </c>
      <c r="H63" s="25">
        <f t="shared" si="47"/>
        <v>661</v>
      </c>
      <c r="I63" s="25">
        <f t="shared" si="48"/>
        <v>603</v>
      </c>
      <c r="J63" s="25">
        <f t="shared" si="49"/>
        <v>593</v>
      </c>
      <c r="K63" s="25">
        <f t="shared" si="50"/>
        <v>643</v>
      </c>
      <c r="L63" s="25">
        <f t="shared" si="51"/>
        <v>549</v>
      </c>
      <c r="M63" s="25">
        <f t="shared" si="52"/>
        <v>464</v>
      </c>
      <c r="N63" s="25">
        <f t="shared" si="53"/>
        <v>491</v>
      </c>
      <c r="O63" s="25">
        <f t="shared" si="54"/>
        <v>446</v>
      </c>
      <c r="P63" s="25">
        <f t="shared" si="55"/>
        <v>466</v>
      </c>
      <c r="Q63" s="25">
        <f t="shared" si="56"/>
        <v>335</v>
      </c>
      <c r="R63" s="25">
        <f t="shared" si="57"/>
        <v>326</v>
      </c>
      <c r="S63" s="25">
        <f t="shared" si="58"/>
        <v>330</v>
      </c>
      <c r="T63" s="25">
        <f t="shared" si="59"/>
        <v>322</v>
      </c>
      <c r="U63" s="25">
        <f t="shared" si="60"/>
        <v>308</v>
      </c>
    </row>
    <row r="64" spans="3:21" ht="14" thickBot="1" x14ac:dyDescent="0.35">
      <c r="C64" s="36" t="s">
        <v>124</v>
      </c>
      <c r="D64" s="25">
        <f t="shared" si="43"/>
        <v>157</v>
      </c>
      <c r="E64" s="25">
        <f t="shared" si="44"/>
        <v>193</v>
      </c>
      <c r="F64" s="25">
        <f t="shared" si="45"/>
        <v>167</v>
      </c>
      <c r="G64" s="25">
        <f t="shared" si="46"/>
        <v>156</v>
      </c>
      <c r="H64" s="25">
        <f t="shared" si="47"/>
        <v>125</v>
      </c>
      <c r="I64" s="25">
        <f t="shared" si="48"/>
        <v>135</v>
      </c>
      <c r="J64" s="25">
        <f t="shared" si="49"/>
        <v>151</v>
      </c>
      <c r="K64" s="25">
        <f t="shared" si="50"/>
        <v>150</v>
      </c>
      <c r="L64" s="25">
        <f t="shared" si="51"/>
        <v>148</v>
      </c>
      <c r="M64" s="25">
        <f t="shared" si="52"/>
        <v>112</v>
      </c>
      <c r="N64" s="25">
        <f t="shared" si="53"/>
        <v>104</v>
      </c>
      <c r="O64" s="25">
        <f t="shared" si="54"/>
        <v>103</v>
      </c>
      <c r="P64" s="25">
        <f t="shared" si="55"/>
        <v>73</v>
      </c>
      <c r="Q64" s="25">
        <f t="shared" si="56"/>
        <v>95</v>
      </c>
      <c r="R64" s="25">
        <f t="shared" si="57"/>
        <v>106</v>
      </c>
      <c r="S64" s="25">
        <f t="shared" si="58"/>
        <v>61</v>
      </c>
      <c r="T64" s="25">
        <f t="shared" si="59"/>
        <v>75</v>
      </c>
      <c r="U64" s="25">
        <f t="shared" si="60"/>
        <v>94</v>
      </c>
    </row>
    <row r="65" spans="3:21" ht="14" thickBot="1" x14ac:dyDescent="0.35">
      <c r="C65" s="36" t="s">
        <v>125</v>
      </c>
      <c r="D65" s="25">
        <f t="shared" si="43"/>
        <v>77</v>
      </c>
      <c r="E65" s="25">
        <f t="shared" si="44"/>
        <v>67</v>
      </c>
      <c r="F65" s="25">
        <f t="shared" si="45"/>
        <v>84</v>
      </c>
      <c r="G65" s="25">
        <f t="shared" si="46"/>
        <v>59</v>
      </c>
      <c r="H65" s="25">
        <f t="shared" si="47"/>
        <v>53</v>
      </c>
      <c r="I65" s="25">
        <f t="shared" si="48"/>
        <v>59</v>
      </c>
      <c r="J65" s="25">
        <f t="shared" si="49"/>
        <v>65</v>
      </c>
      <c r="K65" s="25">
        <f t="shared" si="50"/>
        <v>55</v>
      </c>
      <c r="L65" s="25">
        <f t="shared" si="51"/>
        <v>56</v>
      </c>
      <c r="M65" s="25">
        <f t="shared" si="52"/>
        <v>68</v>
      </c>
      <c r="N65" s="25">
        <f t="shared" si="53"/>
        <v>66</v>
      </c>
      <c r="O65" s="25">
        <f t="shared" si="54"/>
        <v>61</v>
      </c>
      <c r="P65" s="25">
        <f t="shared" si="55"/>
        <v>49</v>
      </c>
      <c r="Q65" s="25">
        <f t="shared" si="56"/>
        <v>40</v>
      </c>
      <c r="R65" s="25">
        <f t="shared" si="57"/>
        <v>53</v>
      </c>
      <c r="S65" s="25">
        <f t="shared" si="58"/>
        <v>43</v>
      </c>
      <c r="T65" s="25">
        <f t="shared" si="59"/>
        <v>39</v>
      </c>
      <c r="U65" s="25">
        <f t="shared" si="60"/>
        <v>41</v>
      </c>
    </row>
    <row r="66" spans="3:21" ht="14" thickBot="1" x14ac:dyDescent="0.35">
      <c r="C66" s="36" t="s">
        <v>126</v>
      </c>
      <c r="D66" s="25">
        <f t="shared" si="43"/>
        <v>225</v>
      </c>
      <c r="E66" s="25">
        <f t="shared" si="44"/>
        <v>218</v>
      </c>
      <c r="F66" s="25">
        <f t="shared" si="45"/>
        <v>190</v>
      </c>
      <c r="G66" s="25">
        <f t="shared" si="46"/>
        <v>178</v>
      </c>
      <c r="H66" s="25">
        <f t="shared" si="47"/>
        <v>157</v>
      </c>
      <c r="I66" s="25">
        <f t="shared" si="48"/>
        <v>175</v>
      </c>
      <c r="J66" s="25">
        <f t="shared" si="49"/>
        <v>174</v>
      </c>
      <c r="K66" s="25">
        <f t="shared" si="50"/>
        <v>154</v>
      </c>
      <c r="L66" s="25">
        <f t="shared" si="51"/>
        <v>148</v>
      </c>
      <c r="M66" s="25">
        <f t="shared" si="52"/>
        <v>124</v>
      </c>
      <c r="N66" s="25">
        <f t="shared" si="53"/>
        <v>117</v>
      </c>
      <c r="O66" s="25">
        <f t="shared" si="54"/>
        <v>91</v>
      </c>
      <c r="P66" s="25">
        <f t="shared" si="55"/>
        <v>113</v>
      </c>
      <c r="Q66" s="25">
        <f t="shared" si="56"/>
        <v>90</v>
      </c>
      <c r="R66" s="25">
        <f t="shared" si="57"/>
        <v>72</v>
      </c>
      <c r="S66" s="25">
        <f t="shared" si="58"/>
        <v>71</v>
      </c>
      <c r="T66" s="25">
        <f t="shared" si="59"/>
        <v>77</v>
      </c>
      <c r="U66" s="25">
        <f t="shared" si="60"/>
        <v>70</v>
      </c>
    </row>
    <row r="67" spans="3:21" ht="14" thickBot="1" x14ac:dyDescent="0.35">
      <c r="C67" s="36" t="s">
        <v>127</v>
      </c>
      <c r="D67" s="25">
        <f t="shared" si="43"/>
        <v>30</v>
      </c>
      <c r="E67" s="25">
        <f t="shared" si="44"/>
        <v>29</v>
      </c>
      <c r="F67" s="25">
        <f t="shared" si="45"/>
        <v>33</v>
      </c>
      <c r="G67" s="25">
        <f t="shared" si="46"/>
        <v>26</v>
      </c>
      <c r="H67" s="25">
        <f t="shared" si="47"/>
        <v>29</v>
      </c>
      <c r="I67" s="25">
        <f t="shared" si="48"/>
        <v>27</v>
      </c>
      <c r="J67" s="25">
        <f t="shared" si="49"/>
        <v>32</v>
      </c>
      <c r="K67" s="25">
        <f t="shared" si="50"/>
        <v>22</v>
      </c>
      <c r="L67" s="25">
        <f t="shared" si="51"/>
        <v>26</v>
      </c>
      <c r="M67" s="25">
        <f t="shared" si="52"/>
        <v>27</v>
      </c>
      <c r="N67" s="25">
        <f t="shared" si="53"/>
        <v>35</v>
      </c>
      <c r="O67" s="25">
        <f t="shared" si="54"/>
        <v>22</v>
      </c>
      <c r="P67" s="25">
        <f t="shared" si="55"/>
        <v>25</v>
      </c>
      <c r="Q67" s="25">
        <f t="shared" si="56"/>
        <v>25</v>
      </c>
      <c r="R67" s="25">
        <f t="shared" si="57"/>
        <v>22</v>
      </c>
      <c r="S67" s="25">
        <f t="shared" si="58"/>
        <v>14</v>
      </c>
      <c r="T67" s="25">
        <f t="shared" si="59"/>
        <v>17</v>
      </c>
      <c r="U67" s="25">
        <f t="shared" si="60"/>
        <v>11</v>
      </c>
    </row>
    <row r="68" spans="3:21" ht="14" thickBot="1" x14ac:dyDescent="0.35">
      <c r="C68" s="37" t="s">
        <v>128</v>
      </c>
      <c r="D68" s="39">
        <f>SUM(D51:D67)</f>
        <v>6541</v>
      </c>
      <c r="E68" s="39">
        <f>SUM(E51:E67)</f>
        <v>5910</v>
      </c>
      <c r="F68" s="39">
        <f>SUM(F51:F67)</f>
        <v>5521</v>
      </c>
      <c r="G68" s="39">
        <f>SUM(G51:G67)</f>
        <v>5233</v>
      </c>
      <c r="H68" s="39">
        <f t="shared" si="47"/>
        <v>4872</v>
      </c>
      <c r="I68" s="39">
        <f t="shared" si="48"/>
        <v>4729</v>
      </c>
      <c r="J68" s="39">
        <f t="shared" si="49"/>
        <v>4632</v>
      </c>
      <c r="K68" s="39">
        <f t="shared" si="50"/>
        <v>4805</v>
      </c>
      <c r="L68" s="39">
        <f t="shared" si="51"/>
        <v>4619</v>
      </c>
      <c r="M68" s="39">
        <f t="shared" si="52"/>
        <v>3912</v>
      </c>
      <c r="N68" s="39">
        <f t="shared" si="53"/>
        <v>3687</v>
      </c>
      <c r="O68" s="39">
        <f t="shared" si="54"/>
        <v>3395</v>
      </c>
      <c r="P68" s="39">
        <f t="shared" si="55"/>
        <v>3210</v>
      </c>
      <c r="Q68" s="39">
        <f t="shared" si="56"/>
        <v>2697</v>
      </c>
      <c r="R68" s="39">
        <f t="shared" si="57"/>
        <v>2687</v>
      </c>
      <c r="S68" s="39">
        <f t="shared" si="58"/>
        <v>2581</v>
      </c>
      <c r="T68" s="39">
        <f>SUM(BP22:BS22)</f>
        <v>2369</v>
      </c>
      <c r="U68" s="39">
        <f>SUM(BT22:BW22)</f>
        <v>2355</v>
      </c>
    </row>
    <row r="70" spans="3:21" ht="40.5" x14ac:dyDescent="0.3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" thickBot="1" x14ac:dyDescent="0.35">
      <c r="C71" s="36" t="s">
        <v>111</v>
      </c>
      <c r="D71" s="26">
        <f t="shared" ref="D71:R71" si="61">+(E51-D51)/D51</f>
        <v>-6.7510548523206745E-2</v>
      </c>
      <c r="E71" s="26">
        <f t="shared" si="61"/>
        <v>-5.7918552036199097E-2</v>
      </c>
      <c r="F71" s="26">
        <f t="shared" si="61"/>
        <v>-4.226705091258405E-2</v>
      </c>
      <c r="G71" s="26">
        <f t="shared" si="61"/>
        <v>-6.6198595787362091E-2</v>
      </c>
      <c r="H71" s="26">
        <f t="shared" si="61"/>
        <v>-7.3039742212674549E-2</v>
      </c>
      <c r="I71" s="26">
        <f t="shared" si="61"/>
        <v>8.1112398609501733E-3</v>
      </c>
      <c r="J71" s="26">
        <f t="shared" si="61"/>
        <v>7.1264367816091953E-2</v>
      </c>
      <c r="K71" s="26">
        <f t="shared" si="61"/>
        <v>2.6824034334763949E-2</v>
      </c>
      <c r="L71" s="26">
        <f t="shared" si="61"/>
        <v>-0.19749216300940439</v>
      </c>
      <c r="M71" s="26">
        <f t="shared" si="61"/>
        <v>-2.734375E-2</v>
      </c>
      <c r="N71" s="26">
        <f t="shared" si="61"/>
        <v>-0.13654618473895583</v>
      </c>
      <c r="O71" s="26">
        <f t="shared" si="61"/>
        <v>-6.3565891472868216E-2</v>
      </c>
      <c r="P71" s="26">
        <f t="shared" si="61"/>
        <v>-0.16721854304635761</v>
      </c>
      <c r="Q71" s="26">
        <f t="shared" si="61"/>
        <v>4.5725646123260438E-2</v>
      </c>
      <c r="R71" s="26">
        <f t="shared" si="61"/>
        <v>-4.3726235741444866E-2</v>
      </c>
      <c r="S71" s="26">
        <f t="shared" ref="S71:T71" si="62">+(T51-S51)/S51</f>
        <v>-0.1172962226640159</v>
      </c>
      <c r="T71" s="26">
        <f t="shared" si="62"/>
        <v>-2.4774774774774775E-2</v>
      </c>
    </row>
    <row r="72" spans="3:21" ht="14" thickBot="1" x14ac:dyDescent="0.35">
      <c r="C72" s="36" t="s">
        <v>112</v>
      </c>
      <c r="D72" s="26">
        <f t="shared" ref="D72:R72" si="63">+(E52-D52)/D52</f>
        <v>-7.2727272727272724E-2</v>
      </c>
      <c r="E72" s="26">
        <f t="shared" si="63"/>
        <v>-7.1895424836601302E-2</v>
      </c>
      <c r="F72" s="26">
        <f t="shared" si="63"/>
        <v>-0.13380281690140844</v>
      </c>
      <c r="G72" s="26">
        <f t="shared" si="63"/>
        <v>0</v>
      </c>
      <c r="H72" s="26">
        <f t="shared" si="63"/>
        <v>0.17073170731707318</v>
      </c>
      <c r="I72" s="26">
        <f t="shared" si="63"/>
        <v>-0.1875</v>
      </c>
      <c r="J72" s="26">
        <f t="shared" si="63"/>
        <v>-3.4188034188034191E-2</v>
      </c>
      <c r="K72" s="26">
        <f t="shared" si="63"/>
        <v>-2.6548672566371681E-2</v>
      </c>
      <c r="L72" s="26">
        <f t="shared" si="63"/>
        <v>-0.2</v>
      </c>
      <c r="M72" s="26">
        <f t="shared" si="63"/>
        <v>0.17045454545454544</v>
      </c>
      <c r="N72" s="26">
        <f t="shared" si="63"/>
        <v>-0.21359223300970873</v>
      </c>
      <c r="O72" s="26">
        <f t="shared" si="63"/>
        <v>0.13580246913580246</v>
      </c>
      <c r="P72" s="26">
        <f t="shared" si="63"/>
        <v>-0.18478260869565216</v>
      </c>
      <c r="Q72" s="26">
        <f t="shared" si="63"/>
        <v>-0.13333333333333333</v>
      </c>
      <c r="R72" s="26">
        <f t="shared" si="63"/>
        <v>0.13846153846153847</v>
      </c>
      <c r="S72" s="26">
        <f t="shared" ref="S72:T72" si="64">+(T52-S52)/S52</f>
        <v>-0.24324324324324326</v>
      </c>
      <c r="T72" s="26">
        <f t="shared" si="64"/>
        <v>7.1428571428571425E-2</v>
      </c>
    </row>
    <row r="73" spans="3:21" ht="14" thickBot="1" x14ac:dyDescent="0.35">
      <c r="C73" s="36" t="s">
        <v>113</v>
      </c>
      <c r="D73" s="26">
        <f t="shared" ref="D73:R73" si="65">+(E53-D53)/D53</f>
        <v>-0.1650485436893204</v>
      </c>
      <c r="E73" s="26">
        <f t="shared" si="65"/>
        <v>-0.1744186046511628</v>
      </c>
      <c r="F73" s="26">
        <f t="shared" si="65"/>
        <v>0.11267605633802817</v>
      </c>
      <c r="G73" s="26">
        <f t="shared" si="65"/>
        <v>-0.15822784810126583</v>
      </c>
      <c r="H73" s="26">
        <f t="shared" si="65"/>
        <v>-7.5187969924812026E-2</v>
      </c>
      <c r="I73" s="26">
        <f t="shared" si="65"/>
        <v>-4.878048780487805E-2</v>
      </c>
      <c r="J73" s="26">
        <f t="shared" si="65"/>
        <v>5.9829059829059832E-2</v>
      </c>
      <c r="K73" s="26">
        <f t="shared" si="65"/>
        <v>-1.6129032258064516E-2</v>
      </c>
      <c r="L73" s="26">
        <f t="shared" si="65"/>
        <v>-0.10655737704918032</v>
      </c>
      <c r="M73" s="26">
        <f t="shared" si="65"/>
        <v>-0.13761467889908258</v>
      </c>
      <c r="N73" s="26">
        <f t="shared" si="65"/>
        <v>-2.1276595744680851E-2</v>
      </c>
      <c r="O73" s="26">
        <f t="shared" si="65"/>
        <v>-9.7826086956521743E-2</v>
      </c>
      <c r="P73" s="26">
        <f t="shared" si="65"/>
        <v>-0.15662650602409639</v>
      </c>
      <c r="Q73" s="26">
        <f t="shared" si="65"/>
        <v>-0.15714285714285714</v>
      </c>
      <c r="R73" s="26">
        <f t="shared" si="65"/>
        <v>0.3728813559322034</v>
      </c>
      <c r="S73" s="26">
        <f t="shared" ref="S73:T73" si="66">+(T53-S53)/S53</f>
        <v>-0.2839506172839506</v>
      </c>
      <c r="T73" s="26">
        <f t="shared" si="66"/>
        <v>3.4482758620689655E-2</v>
      </c>
    </row>
    <row r="74" spans="3:21" ht="14" thickBot="1" x14ac:dyDescent="0.35">
      <c r="C74" s="36" t="s">
        <v>114</v>
      </c>
      <c r="D74" s="26">
        <f t="shared" ref="D74:R74" si="67">+(E54-D54)/D54</f>
        <v>-5.9880239520958084E-2</v>
      </c>
      <c r="E74" s="26">
        <f t="shared" si="67"/>
        <v>0</v>
      </c>
      <c r="F74" s="26">
        <f t="shared" si="67"/>
        <v>-0.27388535031847133</v>
      </c>
      <c r="G74" s="26">
        <f t="shared" si="67"/>
        <v>2.6315789473684209E-2</v>
      </c>
      <c r="H74" s="26">
        <f t="shared" si="67"/>
        <v>3.4188034188034191E-2</v>
      </c>
      <c r="I74" s="26">
        <f t="shared" si="67"/>
        <v>-0.21487603305785125</v>
      </c>
      <c r="J74" s="26">
        <f t="shared" si="67"/>
        <v>0.12631578947368421</v>
      </c>
      <c r="K74" s="26">
        <f t="shared" si="67"/>
        <v>-0.18691588785046728</v>
      </c>
      <c r="L74" s="26">
        <f t="shared" si="67"/>
        <v>0.19540229885057472</v>
      </c>
      <c r="M74" s="26">
        <f t="shared" si="67"/>
        <v>-0.18269230769230768</v>
      </c>
      <c r="N74" s="26">
        <f t="shared" si="67"/>
        <v>0.10588235294117647</v>
      </c>
      <c r="O74" s="26">
        <f t="shared" si="67"/>
        <v>-0.10638297872340426</v>
      </c>
      <c r="P74" s="26">
        <f t="shared" si="67"/>
        <v>-0.14285714285714285</v>
      </c>
      <c r="Q74" s="26">
        <f t="shared" si="67"/>
        <v>-5.5555555555555552E-2</v>
      </c>
      <c r="R74" s="26">
        <f t="shared" si="67"/>
        <v>-7.3529411764705885E-2</v>
      </c>
      <c r="S74" s="26">
        <f t="shared" ref="S74:T74" si="68">+(T54-S54)/S54</f>
        <v>-4.7619047619047616E-2</v>
      </c>
      <c r="T74" s="26">
        <f t="shared" si="68"/>
        <v>-1.6666666666666666E-2</v>
      </c>
    </row>
    <row r="75" spans="3:21" ht="14" thickBot="1" x14ac:dyDescent="0.35">
      <c r="C75" s="36" t="s">
        <v>115</v>
      </c>
      <c r="D75" s="26">
        <f t="shared" ref="D75:R75" si="69">+(E55-D55)/D55</f>
        <v>-0.1004566210045662</v>
      </c>
      <c r="E75" s="26">
        <f t="shared" si="69"/>
        <v>-0.116751269035533</v>
      </c>
      <c r="F75" s="26">
        <f t="shared" si="69"/>
        <v>-1.1494252873563218E-2</v>
      </c>
      <c r="G75" s="26">
        <f t="shared" si="69"/>
        <v>-6.3953488372093026E-2</v>
      </c>
      <c r="H75" s="26">
        <f t="shared" si="69"/>
        <v>0.12422360248447205</v>
      </c>
      <c r="I75" s="26">
        <f t="shared" si="69"/>
        <v>7.18232044198895E-2</v>
      </c>
      <c r="J75" s="26">
        <f t="shared" si="69"/>
        <v>-9.7938144329896906E-2</v>
      </c>
      <c r="K75" s="26">
        <f t="shared" si="69"/>
        <v>-0.16</v>
      </c>
      <c r="L75" s="26">
        <f t="shared" si="69"/>
        <v>-9.5238095238095233E-2</v>
      </c>
      <c r="M75" s="26">
        <f t="shared" si="69"/>
        <v>-9.7744360902255634E-2</v>
      </c>
      <c r="N75" s="26">
        <f t="shared" si="69"/>
        <v>-0.21666666666666667</v>
      </c>
      <c r="O75" s="26">
        <f t="shared" si="69"/>
        <v>0.23404255319148937</v>
      </c>
      <c r="P75" s="26">
        <f t="shared" si="69"/>
        <v>-8.6206896551724144E-2</v>
      </c>
      <c r="Q75" s="26">
        <f t="shared" si="69"/>
        <v>0.45283018867924529</v>
      </c>
      <c r="R75" s="26">
        <f t="shared" si="69"/>
        <v>-0.20779220779220781</v>
      </c>
      <c r="S75" s="26">
        <f t="shared" ref="S75:T75" si="70">+(T55-S55)/S55</f>
        <v>-0.12295081967213115</v>
      </c>
      <c r="T75" s="26">
        <f t="shared" si="70"/>
        <v>6.5420560747663545E-2</v>
      </c>
    </row>
    <row r="76" spans="3:21" ht="14" thickBot="1" x14ac:dyDescent="0.35">
      <c r="C76" s="36" t="s">
        <v>116</v>
      </c>
      <c r="D76" s="26">
        <f t="shared" ref="D76:R76" si="71">+(E56-D56)/D56</f>
        <v>1.4705882352941176E-2</v>
      </c>
      <c r="E76" s="26">
        <f t="shared" si="71"/>
        <v>-0.14492753623188406</v>
      </c>
      <c r="F76" s="26">
        <f t="shared" si="71"/>
        <v>-0.15254237288135594</v>
      </c>
      <c r="G76" s="26">
        <f t="shared" si="71"/>
        <v>-0.02</v>
      </c>
      <c r="H76" s="26">
        <f t="shared" si="71"/>
        <v>0.18367346938775511</v>
      </c>
      <c r="I76" s="26">
        <f t="shared" si="71"/>
        <v>-0.17241379310344829</v>
      </c>
      <c r="J76" s="26">
        <f t="shared" si="71"/>
        <v>0.47916666666666669</v>
      </c>
      <c r="K76" s="26">
        <f t="shared" si="71"/>
        <v>8.4507042253521125E-2</v>
      </c>
      <c r="L76" s="26">
        <f t="shared" si="71"/>
        <v>-0.31168831168831168</v>
      </c>
      <c r="M76" s="26">
        <f t="shared" si="71"/>
        <v>9.4339622641509441E-2</v>
      </c>
      <c r="N76" s="26">
        <f t="shared" si="71"/>
        <v>0.1206896551724138</v>
      </c>
      <c r="O76" s="26">
        <f t="shared" si="71"/>
        <v>-0.35384615384615387</v>
      </c>
      <c r="P76" s="26">
        <f t="shared" si="71"/>
        <v>-9.5238095238095233E-2</v>
      </c>
      <c r="Q76" s="26">
        <f t="shared" si="71"/>
        <v>-0.26315789473684209</v>
      </c>
      <c r="R76" s="26">
        <f t="shared" si="71"/>
        <v>0.14285714285714285</v>
      </c>
      <c r="S76" s="26">
        <f t="shared" ref="S76:T76" si="72">+(T56-S56)/S56</f>
        <v>-0.40625</v>
      </c>
      <c r="T76" s="26">
        <f t="shared" si="72"/>
        <v>-0.42105263157894735</v>
      </c>
    </row>
    <row r="77" spans="3:21" ht="14" thickBot="1" x14ac:dyDescent="0.35">
      <c r="C77" s="36" t="s">
        <v>117</v>
      </c>
      <c r="D77" s="26">
        <f t="shared" ref="D77:R77" si="73">+(E57-D57)/D57</f>
        <v>-0.12738853503184713</v>
      </c>
      <c r="E77" s="26">
        <f t="shared" si="73"/>
        <v>-4.3795620437956206E-2</v>
      </c>
      <c r="F77" s="26">
        <f t="shared" si="73"/>
        <v>-0.11450381679389313</v>
      </c>
      <c r="G77" s="26">
        <f t="shared" si="73"/>
        <v>-0.10344827586206896</v>
      </c>
      <c r="H77" s="26">
        <f t="shared" si="73"/>
        <v>0.13461538461538461</v>
      </c>
      <c r="I77" s="26">
        <f t="shared" si="73"/>
        <v>4.2372881355932203E-3</v>
      </c>
      <c r="J77" s="26">
        <f t="shared" si="73"/>
        <v>9.7046413502109699E-2</v>
      </c>
      <c r="K77" s="26">
        <f t="shared" si="73"/>
        <v>-0.22307692307692309</v>
      </c>
      <c r="L77" s="26">
        <f t="shared" si="73"/>
        <v>-0.11386138613861387</v>
      </c>
      <c r="M77" s="26">
        <f t="shared" si="73"/>
        <v>3.9106145251396648E-2</v>
      </c>
      <c r="N77" s="26">
        <f t="shared" si="73"/>
        <v>-0.10752688172043011</v>
      </c>
      <c r="O77" s="26">
        <f t="shared" si="73"/>
        <v>-0.2289156626506024</v>
      </c>
      <c r="P77" s="26">
        <f t="shared" si="73"/>
        <v>0.21875</v>
      </c>
      <c r="Q77" s="26">
        <f t="shared" si="73"/>
        <v>-0.22435897435897437</v>
      </c>
      <c r="R77" s="26">
        <f t="shared" si="73"/>
        <v>-2.4793388429752067E-2</v>
      </c>
      <c r="S77" s="26">
        <f t="shared" ref="S77:T77" si="74">+(T57-S57)/S57</f>
        <v>-5.0847457627118647E-2</v>
      </c>
      <c r="T77" s="26">
        <f t="shared" si="74"/>
        <v>-8.9285714285714281E-3</v>
      </c>
    </row>
    <row r="78" spans="3:21" ht="14" thickBot="1" x14ac:dyDescent="0.35">
      <c r="C78" s="36" t="s">
        <v>118</v>
      </c>
      <c r="D78" s="26">
        <f t="shared" ref="D78:R78" si="75">+(E58-D58)/D58</f>
        <v>-0.11186440677966102</v>
      </c>
      <c r="E78" s="26">
        <f t="shared" si="75"/>
        <v>-0.2862595419847328</v>
      </c>
      <c r="F78" s="26">
        <f t="shared" si="75"/>
        <v>0.11229946524064172</v>
      </c>
      <c r="G78" s="26">
        <f t="shared" si="75"/>
        <v>-7.2115384615384609E-2</v>
      </c>
      <c r="H78" s="26">
        <f t="shared" si="75"/>
        <v>1.5544041450777202E-2</v>
      </c>
      <c r="I78" s="26">
        <f t="shared" si="75"/>
        <v>-6.1224489795918366E-2</v>
      </c>
      <c r="J78" s="26">
        <f t="shared" si="75"/>
        <v>0.15217391304347827</v>
      </c>
      <c r="K78" s="26">
        <f t="shared" si="75"/>
        <v>-9.4339622641509441E-2</v>
      </c>
      <c r="L78" s="26">
        <f t="shared" si="75"/>
        <v>-8.8541666666666671E-2</v>
      </c>
      <c r="M78" s="26">
        <f t="shared" si="75"/>
        <v>-0.14857142857142858</v>
      </c>
      <c r="N78" s="26">
        <f t="shared" si="75"/>
        <v>-1.3422818791946308E-2</v>
      </c>
      <c r="O78" s="26">
        <f t="shared" si="75"/>
        <v>-6.1224489795918366E-2</v>
      </c>
      <c r="P78" s="26">
        <f t="shared" si="75"/>
        <v>-0.20289855072463769</v>
      </c>
      <c r="Q78" s="26">
        <f t="shared" si="75"/>
        <v>0</v>
      </c>
      <c r="R78" s="26">
        <f t="shared" si="75"/>
        <v>-8.1818181818181818E-2</v>
      </c>
      <c r="S78" s="26">
        <f t="shared" ref="S78:T78" si="76">+(T58-S58)/S58</f>
        <v>-7.9207920792079209E-2</v>
      </c>
      <c r="T78" s="26">
        <f t="shared" si="76"/>
        <v>-9.6774193548387094E-2</v>
      </c>
    </row>
    <row r="79" spans="3:21" ht="14" thickBot="1" x14ac:dyDescent="0.35">
      <c r="C79" s="36" t="s">
        <v>119</v>
      </c>
      <c r="D79" s="26">
        <f t="shared" ref="D79:R79" si="77">+(E59-D59)/D59</f>
        <v>-4.9019607843137254E-2</v>
      </c>
      <c r="E79" s="26">
        <f t="shared" si="77"/>
        <v>-2.5773195876288658E-2</v>
      </c>
      <c r="F79" s="26">
        <f t="shared" si="77"/>
        <v>-9.5238095238095233E-2</v>
      </c>
      <c r="G79" s="26">
        <f t="shared" si="77"/>
        <v>-8.8693957115009742E-2</v>
      </c>
      <c r="H79" s="26">
        <f t="shared" si="77"/>
        <v>-5.5614973262032089E-2</v>
      </c>
      <c r="I79" s="26">
        <f t="shared" si="77"/>
        <v>-2.491506228765572E-2</v>
      </c>
      <c r="J79" s="26">
        <f t="shared" si="77"/>
        <v>-1.3937282229965157E-2</v>
      </c>
      <c r="K79" s="26">
        <f t="shared" si="77"/>
        <v>2.7090694935217905E-2</v>
      </c>
      <c r="L79" s="26">
        <f t="shared" si="77"/>
        <v>-0.1536697247706422</v>
      </c>
      <c r="M79" s="26">
        <f t="shared" si="77"/>
        <v>-0.11246612466124661</v>
      </c>
      <c r="N79" s="26">
        <f t="shared" si="77"/>
        <v>-9.7709923664122136E-2</v>
      </c>
      <c r="O79" s="26">
        <f t="shared" si="77"/>
        <v>-0.1116751269035533</v>
      </c>
      <c r="P79" s="26">
        <f t="shared" si="77"/>
        <v>-0.18476190476190477</v>
      </c>
      <c r="Q79" s="26">
        <f t="shared" si="77"/>
        <v>4.4392523364485979E-2</v>
      </c>
      <c r="R79" s="26">
        <f t="shared" si="77"/>
        <v>-5.8165548098434001E-2</v>
      </c>
      <c r="S79" s="26">
        <f t="shared" ref="S79:T79" si="78">+(T59-S59)/S59</f>
        <v>-1.4251781472684086E-2</v>
      </c>
      <c r="T79" s="26">
        <f t="shared" si="78"/>
        <v>-7.2289156626506026E-3</v>
      </c>
    </row>
    <row r="80" spans="3:21" ht="14" thickBot="1" x14ac:dyDescent="0.35">
      <c r="C80" s="36" t="s">
        <v>120</v>
      </c>
      <c r="D80" s="26">
        <f t="shared" ref="D80:R80" si="79">+(E60-D60)/D60</f>
        <v>-0.10526315789473684</v>
      </c>
      <c r="E80" s="26">
        <f t="shared" si="79"/>
        <v>-6.4562410329985651E-2</v>
      </c>
      <c r="F80" s="26">
        <f t="shared" si="79"/>
        <v>-1.8404907975460124E-2</v>
      </c>
      <c r="G80" s="26">
        <f t="shared" si="79"/>
        <v>-5.6250000000000001E-2</v>
      </c>
      <c r="H80" s="26">
        <f t="shared" si="79"/>
        <v>-7.7814569536423836E-2</v>
      </c>
      <c r="I80" s="26">
        <f t="shared" si="79"/>
        <v>-6.283662477558348E-2</v>
      </c>
      <c r="J80" s="26">
        <f t="shared" si="79"/>
        <v>3.8314176245210725E-2</v>
      </c>
      <c r="K80" s="26">
        <f t="shared" si="79"/>
        <v>1.6605166051660517E-2</v>
      </c>
      <c r="L80" s="26">
        <f t="shared" si="79"/>
        <v>-0.13611615245009073</v>
      </c>
      <c r="M80" s="26">
        <f t="shared" si="79"/>
        <v>-0.15756302521008403</v>
      </c>
      <c r="N80" s="26">
        <f t="shared" si="79"/>
        <v>5.9850374064837904E-2</v>
      </c>
      <c r="O80" s="26">
        <f t="shared" si="79"/>
        <v>4.7058823529411761E-3</v>
      </c>
      <c r="P80" s="26">
        <f t="shared" si="79"/>
        <v>-0.18032786885245902</v>
      </c>
      <c r="Q80" s="26">
        <f t="shared" si="79"/>
        <v>-0.02</v>
      </c>
      <c r="R80" s="26">
        <f t="shared" si="79"/>
        <v>-5.8309037900874635E-3</v>
      </c>
      <c r="S80" s="26">
        <f t="shared" ref="S80:T80" si="80">+(T60-S60)/S60</f>
        <v>6.7448680351906154E-2</v>
      </c>
      <c r="T80" s="26">
        <f t="shared" si="80"/>
        <v>-0.2032967032967033</v>
      </c>
    </row>
    <row r="81" spans="3:20" ht="14" thickBot="1" x14ac:dyDescent="0.35">
      <c r="C81" s="36" t="s">
        <v>121</v>
      </c>
      <c r="D81" s="26">
        <f t="shared" ref="D81:R81" si="81">+(E61-D61)/D61</f>
        <v>-0.31764705882352939</v>
      </c>
      <c r="E81" s="26">
        <f t="shared" si="81"/>
        <v>0.2413793103448276</v>
      </c>
      <c r="F81" s="26">
        <f t="shared" si="81"/>
        <v>-4.8611111111111112E-2</v>
      </c>
      <c r="G81" s="26">
        <f t="shared" si="81"/>
        <v>-0.10218978102189781</v>
      </c>
      <c r="H81" s="26">
        <f t="shared" si="81"/>
        <v>8.130081300813009E-3</v>
      </c>
      <c r="I81" s="26">
        <f t="shared" si="81"/>
        <v>7.2580645161290328E-2</v>
      </c>
      <c r="J81" s="26">
        <f t="shared" si="81"/>
        <v>-0.10526315789473684</v>
      </c>
      <c r="K81" s="26">
        <f t="shared" si="81"/>
        <v>8.4033613445378158E-2</v>
      </c>
      <c r="L81" s="26">
        <f t="shared" si="81"/>
        <v>-0.10077519379844961</v>
      </c>
      <c r="M81" s="26">
        <f t="shared" si="81"/>
        <v>-5.1724137931034482E-2</v>
      </c>
      <c r="N81" s="26">
        <f t="shared" si="81"/>
        <v>9.0909090909090912E-2</v>
      </c>
      <c r="O81" s="26">
        <f t="shared" si="81"/>
        <v>-0.25833333333333336</v>
      </c>
      <c r="P81" s="26">
        <f t="shared" si="81"/>
        <v>-0.11235955056179775</v>
      </c>
      <c r="Q81" s="26">
        <f t="shared" si="81"/>
        <v>-6.3291139240506333E-2</v>
      </c>
      <c r="R81" s="26">
        <f t="shared" si="81"/>
        <v>4.0540540540540543E-2</v>
      </c>
      <c r="S81" s="26">
        <f t="shared" ref="S81:T81" si="82">+(T61-S61)/S61</f>
        <v>3.896103896103896E-2</v>
      </c>
      <c r="T81" s="26">
        <f t="shared" si="82"/>
        <v>0.21249999999999999</v>
      </c>
    </row>
    <row r="82" spans="3:20" ht="14" thickBot="1" x14ac:dyDescent="0.35">
      <c r="C82" s="36" t="s">
        <v>122</v>
      </c>
      <c r="D82" s="26">
        <f t="shared" ref="D82:R82" si="83">+(E62-D62)/D62</f>
        <v>-0.1893491124260355</v>
      </c>
      <c r="E82" s="26">
        <f t="shared" si="83"/>
        <v>-6.9343065693430656E-2</v>
      </c>
      <c r="F82" s="26">
        <f t="shared" si="83"/>
        <v>-3.5294117647058823E-2</v>
      </c>
      <c r="G82" s="26">
        <f t="shared" si="83"/>
        <v>9.7560975609756101E-2</v>
      </c>
      <c r="H82" s="26">
        <f t="shared" si="83"/>
        <v>-9.6296296296296297E-2</v>
      </c>
      <c r="I82" s="26">
        <f t="shared" si="83"/>
        <v>-2.0491803278688523E-2</v>
      </c>
      <c r="J82" s="26">
        <f t="shared" si="83"/>
        <v>0.15899581589958159</v>
      </c>
      <c r="K82" s="26">
        <f t="shared" si="83"/>
        <v>-0.11191335740072202</v>
      </c>
      <c r="L82" s="26">
        <f t="shared" si="83"/>
        <v>-0.27642276422764228</v>
      </c>
      <c r="M82" s="26">
        <f t="shared" si="83"/>
        <v>-6.741573033707865E-2</v>
      </c>
      <c r="N82" s="26">
        <f t="shared" si="83"/>
        <v>-8.4337349397590355E-2</v>
      </c>
      <c r="O82" s="26">
        <f t="shared" si="83"/>
        <v>2.6315789473684209E-2</v>
      </c>
      <c r="P82" s="26">
        <f t="shared" si="83"/>
        <v>-0.19871794871794871</v>
      </c>
      <c r="Q82" s="26">
        <f t="shared" si="83"/>
        <v>-9.6000000000000002E-2</v>
      </c>
      <c r="R82" s="26">
        <f t="shared" si="83"/>
        <v>0.1415929203539823</v>
      </c>
      <c r="S82" s="26">
        <f t="shared" ref="S82:T82" si="84">+(T62-S62)/S62</f>
        <v>-0.24806201550387597</v>
      </c>
      <c r="T82" s="26">
        <f t="shared" si="84"/>
        <v>3.0927835051546393E-2</v>
      </c>
    </row>
    <row r="83" spans="3:20" ht="14" thickBot="1" x14ac:dyDescent="0.35">
      <c r="C83" s="36" t="s">
        <v>123</v>
      </c>
      <c r="D83" s="26">
        <f t="shared" ref="D83:R83" si="85">+(E63-D63)/D63</f>
        <v>-0.17245119305856832</v>
      </c>
      <c r="E83" s="26">
        <f t="shared" si="85"/>
        <v>-8.5190039318479682E-2</v>
      </c>
      <c r="F83" s="26">
        <f t="shared" si="85"/>
        <v>1.8624641833810889E-2</v>
      </c>
      <c r="G83" s="26">
        <f t="shared" si="85"/>
        <v>-7.0323488045007029E-2</v>
      </c>
      <c r="H83" s="26">
        <f t="shared" si="85"/>
        <v>-8.7745839636913764E-2</v>
      </c>
      <c r="I83" s="26">
        <f t="shared" si="85"/>
        <v>-1.658374792703151E-2</v>
      </c>
      <c r="J83" s="26">
        <f t="shared" si="85"/>
        <v>8.4317032040472181E-2</v>
      </c>
      <c r="K83" s="26">
        <f t="shared" si="85"/>
        <v>-0.14618973561430793</v>
      </c>
      <c r="L83" s="26">
        <f t="shared" si="85"/>
        <v>-0.15482695810564662</v>
      </c>
      <c r="M83" s="26">
        <f t="shared" si="85"/>
        <v>5.8189655172413791E-2</v>
      </c>
      <c r="N83" s="26">
        <f t="shared" si="85"/>
        <v>-9.1649694501018328E-2</v>
      </c>
      <c r="O83" s="26">
        <f t="shared" si="85"/>
        <v>4.4843049327354258E-2</v>
      </c>
      <c r="P83" s="26">
        <f t="shared" si="85"/>
        <v>-0.2811158798283262</v>
      </c>
      <c r="Q83" s="26">
        <f t="shared" si="85"/>
        <v>-2.6865671641791045E-2</v>
      </c>
      <c r="R83" s="26">
        <f t="shared" si="85"/>
        <v>1.2269938650306749E-2</v>
      </c>
      <c r="S83" s="26">
        <f t="shared" ref="S83:T83" si="86">+(T63-S63)/S63</f>
        <v>-2.4242424242424242E-2</v>
      </c>
      <c r="T83" s="26">
        <f t="shared" si="86"/>
        <v>-4.3478260869565216E-2</v>
      </c>
    </row>
    <row r="84" spans="3:20" ht="14" thickBot="1" x14ac:dyDescent="0.35">
      <c r="C84" s="36" t="s">
        <v>124</v>
      </c>
      <c r="D84" s="26">
        <f t="shared" ref="D84:R84" si="87">+(E64-D64)/D64</f>
        <v>0.22929936305732485</v>
      </c>
      <c r="E84" s="26">
        <f t="shared" si="87"/>
        <v>-0.13471502590673576</v>
      </c>
      <c r="F84" s="26">
        <f t="shared" si="87"/>
        <v>-6.5868263473053898E-2</v>
      </c>
      <c r="G84" s="26">
        <f t="shared" si="87"/>
        <v>-0.19871794871794871</v>
      </c>
      <c r="H84" s="26">
        <f t="shared" si="87"/>
        <v>0.08</v>
      </c>
      <c r="I84" s="26">
        <f t="shared" si="87"/>
        <v>0.11851851851851852</v>
      </c>
      <c r="J84" s="26">
        <f t="shared" si="87"/>
        <v>-6.6225165562913907E-3</v>
      </c>
      <c r="K84" s="26">
        <f t="shared" si="87"/>
        <v>-1.3333333333333334E-2</v>
      </c>
      <c r="L84" s="26">
        <f t="shared" si="87"/>
        <v>-0.24324324324324326</v>
      </c>
      <c r="M84" s="26">
        <f t="shared" si="87"/>
        <v>-7.1428571428571425E-2</v>
      </c>
      <c r="N84" s="26">
        <f t="shared" si="87"/>
        <v>-9.6153846153846159E-3</v>
      </c>
      <c r="O84" s="26">
        <f t="shared" si="87"/>
        <v>-0.29126213592233008</v>
      </c>
      <c r="P84" s="26">
        <f t="shared" si="87"/>
        <v>0.30136986301369861</v>
      </c>
      <c r="Q84" s="26">
        <f t="shared" si="87"/>
        <v>0.11578947368421053</v>
      </c>
      <c r="R84" s="26">
        <f t="shared" si="87"/>
        <v>-0.42452830188679247</v>
      </c>
      <c r="S84" s="26">
        <f t="shared" ref="S84:T84" si="88">+(T64-S64)/S64</f>
        <v>0.22950819672131148</v>
      </c>
      <c r="T84" s="26">
        <f t="shared" si="88"/>
        <v>0.25333333333333335</v>
      </c>
    </row>
    <row r="85" spans="3:20" ht="14" thickBot="1" x14ac:dyDescent="0.35">
      <c r="C85" s="36" t="s">
        <v>125</v>
      </c>
      <c r="D85" s="26">
        <f t="shared" ref="D85:R85" si="89">+(E65-D65)/D65</f>
        <v>-0.12987012987012986</v>
      </c>
      <c r="E85" s="26">
        <f t="shared" si="89"/>
        <v>0.2537313432835821</v>
      </c>
      <c r="F85" s="26">
        <f t="shared" si="89"/>
        <v>-0.29761904761904762</v>
      </c>
      <c r="G85" s="26">
        <f t="shared" si="89"/>
        <v>-0.10169491525423729</v>
      </c>
      <c r="H85" s="26">
        <f t="shared" si="89"/>
        <v>0.11320754716981132</v>
      </c>
      <c r="I85" s="26">
        <f t="shared" si="89"/>
        <v>0.10169491525423729</v>
      </c>
      <c r="J85" s="26">
        <f t="shared" si="89"/>
        <v>-0.15384615384615385</v>
      </c>
      <c r="K85" s="26">
        <f t="shared" si="89"/>
        <v>1.8181818181818181E-2</v>
      </c>
      <c r="L85" s="26">
        <f t="shared" si="89"/>
        <v>0.21428571428571427</v>
      </c>
      <c r="M85" s="26">
        <f t="shared" si="89"/>
        <v>-2.9411764705882353E-2</v>
      </c>
      <c r="N85" s="26">
        <f t="shared" si="89"/>
        <v>-7.575757575757576E-2</v>
      </c>
      <c r="O85" s="26">
        <f t="shared" si="89"/>
        <v>-0.19672131147540983</v>
      </c>
      <c r="P85" s="26">
        <f t="shared" si="89"/>
        <v>-0.18367346938775511</v>
      </c>
      <c r="Q85" s="26">
        <f t="shared" si="89"/>
        <v>0.32500000000000001</v>
      </c>
      <c r="R85" s="26">
        <f t="shared" si="89"/>
        <v>-0.18867924528301888</v>
      </c>
      <c r="S85" s="26">
        <f t="shared" ref="S85:T85" si="90">+(T65-S65)/S65</f>
        <v>-9.3023255813953487E-2</v>
      </c>
      <c r="T85" s="26">
        <f t="shared" si="90"/>
        <v>5.128205128205128E-2</v>
      </c>
    </row>
    <row r="86" spans="3:20" ht="14" thickBot="1" x14ac:dyDescent="0.35">
      <c r="C86" s="36" t="s">
        <v>126</v>
      </c>
      <c r="D86" s="26">
        <f t="shared" ref="D86:R86" si="91">+(E66-D66)/D66</f>
        <v>-3.111111111111111E-2</v>
      </c>
      <c r="E86" s="26">
        <f t="shared" si="91"/>
        <v>-0.12844036697247707</v>
      </c>
      <c r="F86" s="26">
        <f t="shared" si="91"/>
        <v>-6.3157894736842107E-2</v>
      </c>
      <c r="G86" s="26">
        <f t="shared" si="91"/>
        <v>-0.11797752808988764</v>
      </c>
      <c r="H86" s="26">
        <f t="shared" si="91"/>
        <v>0.11464968152866242</v>
      </c>
      <c r="I86" s="26">
        <f t="shared" si="91"/>
        <v>-5.7142857142857143E-3</v>
      </c>
      <c r="J86" s="26">
        <f t="shared" si="91"/>
        <v>-0.11494252873563218</v>
      </c>
      <c r="K86" s="26">
        <f t="shared" si="91"/>
        <v>-3.896103896103896E-2</v>
      </c>
      <c r="L86" s="26">
        <f t="shared" si="91"/>
        <v>-0.16216216216216217</v>
      </c>
      <c r="M86" s="26">
        <f t="shared" si="91"/>
        <v>-5.6451612903225805E-2</v>
      </c>
      <c r="N86" s="26">
        <f t="shared" si="91"/>
        <v>-0.22222222222222221</v>
      </c>
      <c r="O86" s="26">
        <f t="shared" si="91"/>
        <v>0.24175824175824176</v>
      </c>
      <c r="P86" s="26">
        <f t="shared" si="91"/>
        <v>-0.20353982300884957</v>
      </c>
      <c r="Q86" s="26">
        <f t="shared" si="91"/>
        <v>-0.2</v>
      </c>
      <c r="R86" s="26">
        <f t="shared" si="91"/>
        <v>-1.3888888888888888E-2</v>
      </c>
      <c r="S86" s="26">
        <f t="shared" ref="S86:T86" si="92">+(T66-S66)/S66</f>
        <v>8.4507042253521125E-2</v>
      </c>
      <c r="T86" s="26">
        <f t="shared" si="92"/>
        <v>-9.0909090909090912E-2</v>
      </c>
    </row>
    <row r="87" spans="3:20" ht="14" thickBot="1" x14ac:dyDescent="0.35">
      <c r="C87" s="36" t="s">
        <v>127</v>
      </c>
      <c r="D87" s="26">
        <f t="shared" ref="D87:R87" si="93">+(E67-D67)/D67</f>
        <v>-3.3333333333333333E-2</v>
      </c>
      <c r="E87" s="26">
        <f t="shared" si="93"/>
        <v>0.13793103448275862</v>
      </c>
      <c r="F87" s="26">
        <f t="shared" si="93"/>
        <v>-0.21212121212121213</v>
      </c>
      <c r="G87" s="26">
        <f t="shared" si="93"/>
        <v>0.11538461538461539</v>
      </c>
      <c r="H87" s="26">
        <f t="shared" si="93"/>
        <v>-6.8965517241379309E-2</v>
      </c>
      <c r="I87" s="26">
        <f t="shared" si="93"/>
        <v>0.18518518518518517</v>
      </c>
      <c r="J87" s="26">
        <f t="shared" si="93"/>
        <v>-0.3125</v>
      </c>
      <c r="K87" s="26">
        <f t="shared" si="93"/>
        <v>0.18181818181818182</v>
      </c>
      <c r="L87" s="26">
        <f t="shared" si="93"/>
        <v>3.8461538461538464E-2</v>
      </c>
      <c r="M87" s="26">
        <f t="shared" si="93"/>
        <v>0.29629629629629628</v>
      </c>
      <c r="N87" s="26">
        <f t="shared" si="93"/>
        <v>-0.37142857142857144</v>
      </c>
      <c r="O87" s="26">
        <f t="shared" si="93"/>
        <v>0.13636363636363635</v>
      </c>
      <c r="P87" s="26">
        <f t="shared" si="93"/>
        <v>0</v>
      </c>
      <c r="Q87" s="26">
        <f t="shared" si="93"/>
        <v>-0.12</v>
      </c>
      <c r="R87" s="26">
        <f t="shared" si="93"/>
        <v>-0.36363636363636365</v>
      </c>
      <c r="S87" s="26">
        <f t="shared" ref="S87:T87" si="94">+(T67-S67)/S67</f>
        <v>0.21428571428571427</v>
      </c>
      <c r="T87" s="26">
        <f t="shared" si="94"/>
        <v>-0.35294117647058826</v>
      </c>
    </row>
    <row r="88" spans="3:20" ht="14" thickBot="1" x14ac:dyDescent="0.35">
      <c r="C88" s="37" t="s">
        <v>128</v>
      </c>
      <c r="D88" s="42">
        <f t="shared" ref="D88:R88" si="95">+(E68-D68)/D68</f>
        <v>-9.6468429903684455E-2</v>
      </c>
      <c r="E88" s="42">
        <f t="shared" si="95"/>
        <v>-6.5820642978003385E-2</v>
      </c>
      <c r="F88" s="42">
        <f t="shared" si="95"/>
        <v>-5.2164462959608769E-2</v>
      </c>
      <c r="G88" s="42">
        <f t="shared" si="95"/>
        <v>-6.8985285686986433E-2</v>
      </c>
      <c r="H88" s="42">
        <f t="shared" si="95"/>
        <v>-2.9351395730706074E-2</v>
      </c>
      <c r="I88" s="42">
        <f t="shared" si="95"/>
        <v>-2.0511736096426307E-2</v>
      </c>
      <c r="J88" s="42">
        <f t="shared" si="95"/>
        <v>3.7348877374784109E-2</v>
      </c>
      <c r="K88" s="42">
        <f t="shared" si="95"/>
        <v>-3.870967741935484E-2</v>
      </c>
      <c r="L88" s="42">
        <f t="shared" si="95"/>
        <v>-0.1530634336436458</v>
      </c>
      <c r="M88" s="42">
        <f t="shared" si="95"/>
        <v>-5.7515337423312884E-2</v>
      </c>
      <c r="N88" s="42">
        <f t="shared" si="95"/>
        <v>-7.9197179278546248E-2</v>
      </c>
      <c r="O88" s="42">
        <f t="shared" si="95"/>
        <v>-5.4491899852724596E-2</v>
      </c>
      <c r="P88" s="42">
        <f t="shared" si="95"/>
        <v>-0.15981308411214953</v>
      </c>
      <c r="Q88" s="42">
        <f t="shared" si="95"/>
        <v>-3.7078235076010383E-3</v>
      </c>
      <c r="R88" s="42">
        <f t="shared" si="95"/>
        <v>-3.9449199851135097E-2</v>
      </c>
      <c r="S88" s="42">
        <f t="shared" ref="S88:T88" si="96">+(T68-S68)/S68</f>
        <v>-8.2138705927934916E-2</v>
      </c>
      <c r="T88" s="42">
        <f t="shared" si="96"/>
        <v>-5.9096665259603205E-3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BX88"/>
  <sheetViews>
    <sheetView zoomScaleNormal="100" workbookViewId="0"/>
  </sheetViews>
  <sheetFormatPr baseColWidth="10" defaultColWidth="9.1796875" defaultRowHeight="13.5" x14ac:dyDescent="0.3"/>
  <cols>
    <col min="1" max="1" width="1.7265625" style="2" customWidth="1"/>
    <col min="2" max="2" width="3.36328125" style="2" customWidth="1"/>
    <col min="3" max="3" width="35.7265625" style="2" customWidth="1"/>
    <col min="4" max="7" width="11.26953125" style="2" bestFit="1" customWidth="1"/>
    <col min="8" max="109" width="12.26953125" style="2" customWidth="1"/>
    <col min="110" max="16384" width="9.1796875" style="2"/>
  </cols>
  <sheetData>
    <row r="1" spans="2:76" s="14" customFormat="1" ht="15.75" customHeight="1" x14ac:dyDescent="0.25">
      <c r="O1" s="6"/>
    </row>
    <row r="2" spans="2:76" s="14" customFormat="1" ht="39" customHeight="1" x14ac:dyDescent="0.3">
      <c r="B2" s="44"/>
      <c r="C2" s="45"/>
      <c r="D2" s="11"/>
      <c r="E2" s="11"/>
      <c r="F2" s="11"/>
      <c r="G2" s="11"/>
      <c r="H2" s="11"/>
      <c r="I2" s="11"/>
      <c r="J2"/>
    </row>
    <row r="3" spans="2:76" s="14" customFormat="1" ht="14.25" customHeight="1" x14ac:dyDescent="0.25"/>
    <row r="4" spans="2:76" s="14" customFormat="1" ht="39" customHeight="1" x14ac:dyDescent="0.25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</row>
    <row r="5" spans="2:76" s="14" customFormat="1" ht="17.149999999999999" customHeight="1" thickBot="1" x14ac:dyDescent="0.3">
      <c r="C5" s="36" t="s">
        <v>111</v>
      </c>
      <c r="D5" s="25">
        <v>3130</v>
      </c>
      <c r="E5" s="25">
        <v>2875</v>
      </c>
      <c r="F5" s="25">
        <v>2128</v>
      </c>
      <c r="G5" s="25">
        <v>3038</v>
      </c>
      <c r="H5" s="25">
        <v>2682</v>
      </c>
      <c r="I5" s="25">
        <v>3063</v>
      </c>
      <c r="J5" s="25">
        <v>2174</v>
      </c>
      <c r="K5" s="25">
        <v>2928</v>
      </c>
      <c r="L5" s="25">
        <v>2832</v>
      </c>
      <c r="M5" s="25">
        <v>2738</v>
      </c>
      <c r="N5" s="25">
        <v>2201</v>
      </c>
      <c r="O5" s="25">
        <v>3148</v>
      </c>
      <c r="P5" s="25">
        <v>2721</v>
      </c>
      <c r="Q5" s="25">
        <v>2879</v>
      </c>
      <c r="R5" s="25">
        <v>2177</v>
      </c>
      <c r="S5" s="25">
        <v>3135</v>
      </c>
      <c r="T5" s="25">
        <v>2975</v>
      </c>
      <c r="U5" s="25">
        <v>2730</v>
      </c>
      <c r="V5" s="25">
        <v>2065</v>
      </c>
      <c r="W5" s="25">
        <v>3158</v>
      </c>
      <c r="X5" s="25">
        <v>2794</v>
      </c>
      <c r="Y5" s="25">
        <v>2957</v>
      </c>
      <c r="Z5" s="25">
        <v>2193</v>
      </c>
      <c r="AA5" s="25">
        <v>3344</v>
      </c>
      <c r="AB5" s="25">
        <v>2659</v>
      </c>
      <c r="AC5" s="25">
        <v>2611</v>
      </c>
      <c r="AD5" s="25">
        <v>2142</v>
      </c>
      <c r="AE5" s="25">
        <v>3166</v>
      </c>
      <c r="AF5" s="25">
        <v>2879</v>
      </c>
      <c r="AG5" s="25">
        <v>2761</v>
      </c>
      <c r="AH5" s="25">
        <v>2451</v>
      </c>
      <c r="AI5" s="25">
        <v>3214</v>
      </c>
      <c r="AJ5" s="25">
        <v>3080</v>
      </c>
      <c r="AK5" s="25">
        <v>2952</v>
      </c>
      <c r="AL5" s="25">
        <v>2164</v>
      </c>
      <c r="AM5" s="25">
        <v>3127</v>
      </c>
      <c r="AN5" s="25">
        <v>2568</v>
      </c>
      <c r="AO5" s="25">
        <v>2940</v>
      </c>
      <c r="AP5" s="25">
        <v>2126</v>
      </c>
      <c r="AQ5" s="25">
        <v>2970</v>
      </c>
      <c r="AR5" s="25">
        <v>2840</v>
      </c>
      <c r="AS5" s="25">
        <v>2676</v>
      </c>
      <c r="AT5" s="25">
        <v>2014</v>
      </c>
      <c r="AU5" s="25">
        <v>2774</v>
      </c>
      <c r="AV5" s="25">
        <v>2651</v>
      </c>
      <c r="AW5" s="25">
        <v>2703</v>
      </c>
      <c r="AX5" s="25">
        <v>2005</v>
      </c>
      <c r="AY5" s="25">
        <v>2807</v>
      </c>
      <c r="AZ5" s="25">
        <v>2646</v>
      </c>
      <c r="BA5" s="25">
        <v>2473</v>
      </c>
      <c r="BB5" s="25">
        <v>1874</v>
      </c>
      <c r="BC5" s="25">
        <v>2674</v>
      </c>
      <c r="BD5" s="25">
        <v>2179</v>
      </c>
      <c r="BE5" s="25">
        <v>1495</v>
      </c>
      <c r="BF5" s="25">
        <v>2294</v>
      </c>
      <c r="BG5" s="25">
        <v>2449</v>
      </c>
      <c r="BH5" s="25">
        <v>2116</v>
      </c>
      <c r="BI5" s="25">
        <v>2262</v>
      </c>
      <c r="BJ5" s="25">
        <v>1807</v>
      </c>
      <c r="BK5" s="25">
        <v>2317</v>
      </c>
      <c r="BL5" s="25">
        <v>2195</v>
      </c>
      <c r="BM5" s="25">
        <v>1966</v>
      </c>
      <c r="BN5" s="25">
        <v>1741</v>
      </c>
      <c r="BO5" s="25">
        <v>2319</v>
      </c>
      <c r="BP5" s="25">
        <v>2009</v>
      </c>
      <c r="BQ5" s="25">
        <v>1967</v>
      </c>
      <c r="BR5" s="25">
        <v>1708</v>
      </c>
      <c r="BS5" s="25">
        <v>2368</v>
      </c>
      <c r="BT5" s="25">
        <v>2156</v>
      </c>
      <c r="BU5" s="25">
        <v>2351</v>
      </c>
      <c r="BV5" s="25">
        <v>1679</v>
      </c>
      <c r="BW5" s="25">
        <v>2299</v>
      </c>
      <c r="BX5" s="25">
        <v>2019</v>
      </c>
    </row>
    <row r="6" spans="2:76" s="14" customFormat="1" ht="17.149999999999999" customHeight="1" thickBot="1" x14ac:dyDescent="0.3">
      <c r="C6" s="36" t="s">
        <v>112</v>
      </c>
      <c r="D6" s="25">
        <v>274</v>
      </c>
      <c r="E6" s="25">
        <v>239</v>
      </c>
      <c r="F6" s="25">
        <v>195</v>
      </c>
      <c r="G6" s="25">
        <v>260</v>
      </c>
      <c r="H6" s="25">
        <v>236</v>
      </c>
      <c r="I6" s="25">
        <v>260</v>
      </c>
      <c r="J6" s="25">
        <v>181</v>
      </c>
      <c r="K6" s="25">
        <v>259</v>
      </c>
      <c r="L6" s="25">
        <v>255</v>
      </c>
      <c r="M6" s="25">
        <v>241</v>
      </c>
      <c r="N6" s="25">
        <v>190</v>
      </c>
      <c r="O6" s="25">
        <v>275</v>
      </c>
      <c r="P6" s="25">
        <v>294</v>
      </c>
      <c r="Q6" s="25">
        <v>245</v>
      </c>
      <c r="R6" s="25">
        <v>176</v>
      </c>
      <c r="S6" s="25">
        <v>255</v>
      </c>
      <c r="T6" s="25">
        <v>293</v>
      </c>
      <c r="U6" s="25">
        <v>232</v>
      </c>
      <c r="V6" s="25">
        <v>167</v>
      </c>
      <c r="W6" s="25">
        <v>249</v>
      </c>
      <c r="X6" s="25">
        <v>261</v>
      </c>
      <c r="Y6" s="25">
        <v>239</v>
      </c>
      <c r="Z6" s="25">
        <v>192</v>
      </c>
      <c r="AA6" s="25">
        <v>296</v>
      </c>
      <c r="AB6" s="25">
        <v>227</v>
      </c>
      <c r="AC6" s="25">
        <v>233</v>
      </c>
      <c r="AD6" s="25">
        <v>200</v>
      </c>
      <c r="AE6" s="25">
        <v>244</v>
      </c>
      <c r="AF6" s="25">
        <v>257</v>
      </c>
      <c r="AG6" s="25">
        <v>294</v>
      </c>
      <c r="AH6" s="25">
        <v>226</v>
      </c>
      <c r="AI6" s="25">
        <v>286</v>
      </c>
      <c r="AJ6" s="25">
        <v>266</v>
      </c>
      <c r="AK6" s="25">
        <v>309</v>
      </c>
      <c r="AL6" s="25">
        <v>222</v>
      </c>
      <c r="AM6" s="25">
        <v>277</v>
      </c>
      <c r="AN6" s="25">
        <v>255</v>
      </c>
      <c r="AO6" s="25">
        <v>253</v>
      </c>
      <c r="AP6" s="25">
        <v>172</v>
      </c>
      <c r="AQ6" s="25">
        <v>260</v>
      </c>
      <c r="AR6" s="25">
        <v>246</v>
      </c>
      <c r="AS6" s="25">
        <v>258</v>
      </c>
      <c r="AT6" s="25">
        <v>176</v>
      </c>
      <c r="AU6" s="25">
        <v>233</v>
      </c>
      <c r="AV6" s="25">
        <v>261</v>
      </c>
      <c r="AW6" s="25">
        <v>222</v>
      </c>
      <c r="AX6" s="25">
        <v>159</v>
      </c>
      <c r="AY6" s="25">
        <v>351</v>
      </c>
      <c r="AZ6" s="25">
        <v>302</v>
      </c>
      <c r="BA6" s="25">
        <v>218</v>
      </c>
      <c r="BB6" s="25">
        <v>204</v>
      </c>
      <c r="BC6" s="25">
        <v>205</v>
      </c>
      <c r="BD6" s="25">
        <v>210</v>
      </c>
      <c r="BE6" s="25">
        <v>118</v>
      </c>
      <c r="BF6" s="25">
        <v>191</v>
      </c>
      <c r="BG6" s="25">
        <v>172</v>
      </c>
      <c r="BH6" s="25">
        <v>224</v>
      </c>
      <c r="BI6" s="25">
        <v>157</v>
      </c>
      <c r="BJ6" s="25">
        <v>169</v>
      </c>
      <c r="BK6" s="25">
        <v>202</v>
      </c>
      <c r="BL6" s="25">
        <v>198</v>
      </c>
      <c r="BM6" s="25">
        <v>213</v>
      </c>
      <c r="BN6" s="25">
        <v>150</v>
      </c>
      <c r="BO6" s="25">
        <v>180</v>
      </c>
      <c r="BP6" s="25">
        <v>198</v>
      </c>
      <c r="BQ6" s="25">
        <v>216</v>
      </c>
      <c r="BR6" s="25">
        <v>142</v>
      </c>
      <c r="BS6" s="25">
        <v>231</v>
      </c>
      <c r="BT6" s="25">
        <v>210</v>
      </c>
      <c r="BU6" s="25">
        <v>238</v>
      </c>
      <c r="BV6" s="25">
        <v>160</v>
      </c>
      <c r="BW6" s="25">
        <v>212</v>
      </c>
      <c r="BX6" s="25">
        <v>203</v>
      </c>
    </row>
    <row r="7" spans="2:76" s="14" customFormat="1" ht="17.149999999999999" customHeight="1" thickBot="1" x14ac:dyDescent="0.3">
      <c r="C7" s="36" t="s">
        <v>113</v>
      </c>
      <c r="D7" s="25">
        <v>377</v>
      </c>
      <c r="E7" s="25">
        <v>362</v>
      </c>
      <c r="F7" s="25">
        <v>226</v>
      </c>
      <c r="G7" s="25">
        <v>379</v>
      </c>
      <c r="H7" s="25">
        <v>226</v>
      </c>
      <c r="I7" s="25">
        <v>330</v>
      </c>
      <c r="J7" s="25">
        <v>282</v>
      </c>
      <c r="K7" s="25">
        <v>367</v>
      </c>
      <c r="L7" s="25">
        <v>306</v>
      </c>
      <c r="M7" s="25">
        <v>294</v>
      </c>
      <c r="N7" s="25">
        <v>224</v>
      </c>
      <c r="O7" s="25">
        <v>345</v>
      </c>
      <c r="P7" s="25">
        <v>268</v>
      </c>
      <c r="Q7" s="25">
        <v>312</v>
      </c>
      <c r="R7" s="25">
        <v>228</v>
      </c>
      <c r="S7" s="25">
        <v>325</v>
      </c>
      <c r="T7" s="25">
        <v>281</v>
      </c>
      <c r="U7" s="25">
        <v>299</v>
      </c>
      <c r="V7" s="25">
        <v>232</v>
      </c>
      <c r="W7" s="25">
        <v>310</v>
      </c>
      <c r="X7" s="25">
        <v>278</v>
      </c>
      <c r="Y7" s="25">
        <v>270</v>
      </c>
      <c r="Z7" s="25">
        <v>212</v>
      </c>
      <c r="AA7" s="25">
        <v>368</v>
      </c>
      <c r="AB7" s="25">
        <v>280</v>
      </c>
      <c r="AC7" s="25">
        <v>290</v>
      </c>
      <c r="AD7" s="25">
        <v>231</v>
      </c>
      <c r="AE7" s="25">
        <v>327</v>
      </c>
      <c r="AF7" s="25">
        <v>316</v>
      </c>
      <c r="AG7" s="25">
        <v>293</v>
      </c>
      <c r="AH7" s="25">
        <v>224</v>
      </c>
      <c r="AI7" s="25">
        <v>308</v>
      </c>
      <c r="AJ7" s="25">
        <v>292</v>
      </c>
      <c r="AK7" s="25">
        <v>283</v>
      </c>
      <c r="AL7" s="25">
        <v>239</v>
      </c>
      <c r="AM7" s="25">
        <v>315</v>
      </c>
      <c r="AN7" s="25">
        <v>261</v>
      </c>
      <c r="AO7" s="25">
        <v>273</v>
      </c>
      <c r="AP7" s="25">
        <v>213</v>
      </c>
      <c r="AQ7" s="25">
        <v>278</v>
      </c>
      <c r="AR7" s="25">
        <v>265</v>
      </c>
      <c r="AS7" s="25">
        <v>265</v>
      </c>
      <c r="AT7" s="25">
        <v>175</v>
      </c>
      <c r="AU7" s="25">
        <v>243</v>
      </c>
      <c r="AV7" s="25">
        <v>229</v>
      </c>
      <c r="AW7" s="25">
        <v>246</v>
      </c>
      <c r="AX7" s="25">
        <v>154</v>
      </c>
      <c r="AY7" s="25">
        <v>256</v>
      </c>
      <c r="AZ7" s="25">
        <v>248</v>
      </c>
      <c r="BA7" s="25">
        <v>200</v>
      </c>
      <c r="BB7" s="25">
        <v>158</v>
      </c>
      <c r="BC7" s="25">
        <v>229</v>
      </c>
      <c r="BD7" s="25">
        <v>188</v>
      </c>
      <c r="BE7" s="25">
        <v>118</v>
      </c>
      <c r="BF7" s="25">
        <v>196</v>
      </c>
      <c r="BG7" s="25">
        <v>227</v>
      </c>
      <c r="BH7" s="25">
        <v>177</v>
      </c>
      <c r="BI7" s="25">
        <v>183</v>
      </c>
      <c r="BJ7" s="25">
        <v>128</v>
      </c>
      <c r="BK7" s="25">
        <v>184</v>
      </c>
      <c r="BL7" s="25">
        <v>235</v>
      </c>
      <c r="BM7" s="25">
        <v>171</v>
      </c>
      <c r="BN7" s="25">
        <v>145</v>
      </c>
      <c r="BO7" s="25">
        <v>205</v>
      </c>
      <c r="BP7" s="25">
        <v>166</v>
      </c>
      <c r="BQ7" s="25">
        <v>146</v>
      </c>
      <c r="BR7" s="25">
        <v>128</v>
      </c>
      <c r="BS7" s="25">
        <v>238</v>
      </c>
      <c r="BT7" s="25">
        <v>197</v>
      </c>
      <c r="BU7" s="25">
        <v>164</v>
      </c>
      <c r="BV7" s="25">
        <v>134</v>
      </c>
      <c r="BW7" s="25">
        <v>185</v>
      </c>
      <c r="BX7" s="25">
        <v>153</v>
      </c>
    </row>
    <row r="8" spans="2:76" s="14" customFormat="1" ht="17.149999999999999" customHeight="1" thickBot="1" x14ac:dyDescent="0.3">
      <c r="C8" s="36" t="s">
        <v>114</v>
      </c>
      <c r="D8" s="25">
        <v>316</v>
      </c>
      <c r="E8" s="25">
        <v>302</v>
      </c>
      <c r="F8" s="25">
        <v>216</v>
      </c>
      <c r="G8" s="25">
        <v>299</v>
      </c>
      <c r="H8" s="25">
        <v>191</v>
      </c>
      <c r="I8" s="25">
        <v>332</v>
      </c>
      <c r="J8" s="25">
        <v>197</v>
      </c>
      <c r="K8" s="25">
        <v>277</v>
      </c>
      <c r="L8" s="25">
        <v>296</v>
      </c>
      <c r="M8" s="25">
        <v>289</v>
      </c>
      <c r="N8" s="25">
        <v>209</v>
      </c>
      <c r="O8" s="25">
        <v>310</v>
      </c>
      <c r="P8" s="25">
        <v>293</v>
      </c>
      <c r="Q8" s="25">
        <v>295</v>
      </c>
      <c r="R8" s="25">
        <v>236</v>
      </c>
      <c r="S8" s="25">
        <v>254</v>
      </c>
      <c r="T8" s="25">
        <v>310</v>
      </c>
      <c r="U8" s="25">
        <v>292</v>
      </c>
      <c r="V8" s="25">
        <v>249</v>
      </c>
      <c r="W8" s="25">
        <v>314</v>
      </c>
      <c r="X8" s="25">
        <v>259</v>
      </c>
      <c r="Y8" s="25">
        <v>282</v>
      </c>
      <c r="Z8" s="25">
        <v>215</v>
      </c>
      <c r="AA8" s="25">
        <v>346</v>
      </c>
      <c r="AB8" s="25">
        <v>257</v>
      </c>
      <c r="AC8" s="25">
        <v>266</v>
      </c>
      <c r="AD8" s="25">
        <v>175</v>
      </c>
      <c r="AE8" s="25">
        <v>275</v>
      </c>
      <c r="AF8" s="25">
        <v>261</v>
      </c>
      <c r="AG8" s="25">
        <v>277</v>
      </c>
      <c r="AH8" s="25">
        <v>253</v>
      </c>
      <c r="AI8" s="25">
        <v>310</v>
      </c>
      <c r="AJ8" s="25">
        <v>254</v>
      </c>
      <c r="AK8" s="25">
        <v>278</v>
      </c>
      <c r="AL8" s="25">
        <v>250</v>
      </c>
      <c r="AM8" s="25">
        <v>278</v>
      </c>
      <c r="AN8" s="25">
        <v>272</v>
      </c>
      <c r="AO8" s="25">
        <v>256</v>
      </c>
      <c r="AP8" s="25">
        <v>179</v>
      </c>
      <c r="AQ8" s="25">
        <v>303</v>
      </c>
      <c r="AR8" s="25">
        <v>292</v>
      </c>
      <c r="AS8" s="25">
        <v>239</v>
      </c>
      <c r="AT8" s="25">
        <v>193</v>
      </c>
      <c r="AU8" s="25">
        <v>286</v>
      </c>
      <c r="AV8" s="25">
        <v>249</v>
      </c>
      <c r="AW8" s="25">
        <v>252</v>
      </c>
      <c r="AX8" s="25">
        <v>194</v>
      </c>
      <c r="AY8" s="25">
        <v>253</v>
      </c>
      <c r="AZ8" s="25">
        <v>282</v>
      </c>
      <c r="BA8" s="25">
        <v>298</v>
      </c>
      <c r="BB8" s="25">
        <v>211</v>
      </c>
      <c r="BC8" s="25">
        <v>267</v>
      </c>
      <c r="BD8" s="25">
        <v>219</v>
      </c>
      <c r="BE8" s="25">
        <v>130</v>
      </c>
      <c r="BF8" s="25">
        <v>255</v>
      </c>
      <c r="BG8" s="25">
        <v>252</v>
      </c>
      <c r="BH8" s="25">
        <v>214</v>
      </c>
      <c r="BI8" s="25">
        <v>250</v>
      </c>
      <c r="BJ8" s="25">
        <v>173</v>
      </c>
      <c r="BK8" s="25">
        <v>202</v>
      </c>
      <c r="BL8" s="25">
        <v>200</v>
      </c>
      <c r="BM8" s="25">
        <v>228</v>
      </c>
      <c r="BN8" s="25">
        <v>167</v>
      </c>
      <c r="BO8" s="25">
        <v>219</v>
      </c>
      <c r="BP8" s="25">
        <v>186</v>
      </c>
      <c r="BQ8" s="25">
        <v>235</v>
      </c>
      <c r="BR8" s="25">
        <v>168</v>
      </c>
      <c r="BS8" s="25">
        <v>220</v>
      </c>
      <c r="BT8" s="25">
        <v>197</v>
      </c>
      <c r="BU8" s="25">
        <v>216</v>
      </c>
      <c r="BV8" s="25">
        <v>172</v>
      </c>
      <c r="BW8" s="25">
        <v>209</v>
      </c>
      <c r="BX8" s="25">
        <v>226</v>
      </c>
    </row>
    <row r="9" spans="2:76" s="14" customFormat="1" ht="17.149999999999999" customHeight="1" thickBot="1" x14ac:dyDescent="0.3">
      <c r="C9" s="36" t="s">
        <v>115</v>
      </c>
      <c r="D9" s="25">
        <v>939</v>
      </c>
      <c r="E9" s="25">
        <v>935</v>
      </c>
      <c r="F9" s="25">
        <v>699</v>
      </c>
      <c r="G9" s="25">
        <v>979</v>
      </c>
      <c r="H9" s="25">
        <v>808</v>
      </c>
      <c r="I9" s="25">
        <v>887</v>
      </c>
      <c r="J9" s="25">
        <v>698</v>
      </c>
      <c r="K9" s="25">
        <v>905</v>
      </c>
      <c r="L9" s="25">
        <v>808</v>
      </c>
      <c r="M9" s="25">
        <v>813</v>
      </c>
      <c r="N9" s="25">
        <v>633</v>
      </c>
      <c r="O9" s="25">
        <v>897</v>
      </c>
      <c r="P9" s="25">
        <v>825</v>
      </c>
      <c r="Q9" s="25">
        <v>858</v>
      </c>
      <c r="R9" s="25">
        <v>633</v>
      </c>
      <c r="S9" s="25">
        <v>934</v>
      </c>
      <c r="T9" s="25">
        <v>871</v>
      </c>
      <c r="U9" s="25">
        <v>837</v>
      </c>
      <c r="V9" s="25">
        <v>654</v>
      </c>
      <c r="W9" s="25">
        <v>818</v>
      </c>
      <c r="X9" s="25">
        <v>783</v>
      </c>
      <c r="Y9" s="25">
        <v>899</v>
      </c>
      <c r="Z9" s="25">
        <v>675</v>
      </c>
      <c r="AA9" s="25">
        <v>971</v>
      </c>
      <c r="AB9" s="25">
        <v>770</v>
      </c>
      <c r="AC9" s="25">
        <v>856</v>
      </c>
      <c r="AD9" s="25">
        <v>677</v>
      </c>
      <c r="AE9" s="25">
        <v>909</v>
      </c>
      <c r="AF9" s="25">
        <v>752</v>
      </c>
      <c r="AG9" s="25">
        <v>786</v>
      </c>
      <c r="AH9" s="25">
        <v>700</v>
      </c>
      <c r="AI9" s="25">
        <v>822</v>
      </c>
      <c r="AJ9" s="25">
        <v>810</v>
      </c>
      <c r="AK9" s="25">
        <v>825</v>
      </c>
      <c r="AL9" s="25">
        <v>642</v>
      </c>
      <c r="AM9" s="25">
        <v>740</v>
      </c>
      <c r="AN9" s="25">
        <v>641</v>
      </c>
      <c r="AO9" s="25">
        <v>804</v>
      </c>
      <c r="AP9" s="25">
        <v>607</v>
      </c>
      <c r="AQ9" s="25">
        <v>678</v>
      </c>
      <c r="AR9" s="25">
        <v>708</v>
      </c>
      <c r="AS9" s="25">
        <v>677</v>
      </c>
      <c r="AT9" s="25">
        <v>521</v>
      </c>
      <c r="AU9" s="25">
        <v>732</v>
      </c>
      <c r="AV9" s="25">
        <v>617</v>
      </c>
      <c r="AW9" s="25">
        <v>737</v>
      </c>
      <c r="AX9" s="25">
        <v>475</v>
      </c>
      <c r="AY9" s="25">
        <v>673</v>
      </c>
      <c r="AZ9" s="25">
        <v>649</v>
      </c>
      <c r="BA9" s="25">
        <v>647</v>
      </c>
      <c r="BB9" s="25">
        <v>511</v>
      </c>
      <c r="BC9" s="25">
        <v>605</v>
      </c>
      <c r="BD9" s="25">
        <v>505</v>
      </c>
      <c r="BE9" s="25">
        <v>447</v>
      </c>
      <c r="BF9" s="25">
        <v>669</v>
      </c>
      <c r="BG9" s="25">
        <v>612</v>
      </c>
      <c r="BH9" s="25">
        <v>553</v>
      </c>
      <c r="BI9" s="25">
        <v>599</v>
      </c>
      <c r="BJ9" s="25">
        <v>406</v>
      </c>
      <c r="BK9" s="25">
        <v>627</v>
      </c>
      <c r="BL9" s="25">
        <v>561</v>
      </c>
      <c r="BM9" s="25">
        <v>578</v>
      </c>
      <c r="BN9" s="25">
        <v>505</v>
      </c>
      <c r="BO9" s="25">
        <v>608</v>
      </c>
      <c r="BP9" s="25">
        <v>624</v>
      </c>
      <c r="BQ9" s="25">
        <v>583</v>
      </c>
      <c r="BR9" s="25">
        <v>513</v>
      </c>
      <c r="BS9" s="25">
        <v>615</v>
      </c>
      <c r="BT9" s="25">
        <v>551</v>
      </c>
      <c r="BU9" s="25">
        <v>657</v>
      </c>
      <c r="BV9" s="25">
        <v>457</v>
      </c>
      <c r="BW9" s="25">
        <v>556</v>
      </c>
      <c r="BX9" s="25">
        <v>529</v>
      </c>
    </row>
    <row r="10" spans="2:76" s="14" customFormat="1" ht="17.149999999999999" customHeight="1" thickBot="1" x14ac:dyDescent="0.3">
      <c r="C10" s="36" t="s">
        <v>116</v>
      </c>
      <c r="D10" s="25">
        <v>177</v>
      </c>
      <c r="E10" s="25">
        <v>181</v>
      </c>
      <c r="F10" s="25">
        <v>145</v>
      </c>
      <c r="G10" s="25">
        <v>141</v>
      </c>
      <c r="H10" s="25">
        <v>146</v>
      </c>
      <c r="I10" s="25">
        <v>176</v>
      </c>
      <c r="J10" s="25">
        <v>134</v>
      </c>
      <c r="K10" s="25">
        <v>161</v>
      </c>
      <c r="L10" s="25">
        <v>121</v>
      </c>
      <c r="M10" s="25">
        <v>137</v>
      </c>
      <c r="N10" s="25">
        <v>101</v>
      </c>
      <c r="O10" s="25">
        <v>167</v>
      </c>
      <c r="P10" s="25">
        <v>168</v>
      </c>
      <c r="Q10" s="25">
        <v>181</v>
      </c>
      <c r="R10" s="25">
        <v>111</v>
      </c>
      <c r="S10" s="25">
        <v>173</v>
      </c>
      <c r="T10" s="25">
        <v>164</v>
      </c>
      <c r="U10" s="25">
        <v>143</v>
      </c>
      <c r="V10" s="25">
        <v>83</v>
      </c>
      <c r="W10" s="25">
        <v>137</v>
      </c>
      <c r="X10" s="25">
        <v>132</v>
      </c>
      <c r="Y10" s="25">
        <v>152</v>
      </c>
      <c r="Z10" s="25">
        <v>134</v>
      </c>
      <c r="AA10" s="25">
        <v>200</v>
      </c>
      <c r="AB10" s="25">
        <v>143</v>
      </c>
      <c r="AC10" s="25">
        <v>152</v>
      </c>
      <c r="AD10" s="25">
        <v>121</v>
      </c>
      <c r="AE10" s="25">
        <v>172</v>
      </c>
      <c r="AF10" s="25">
        <v>153</v>
      </c>
      <c r="AG10" s="25">
        <v>152</v>
      </c>
      <c r="AH10" s="25">
        <v>99</v>
      </c>
      <c r="AI10" s="25">
        <v>181</v>
      </c>
      <c r="AJ10" s="25">
        <v>150</v>
      </c>
      <c r="AK10" s="25">
        <v>134</v>
      </c>
      <c r="AL10" s="25">
        <v>119</v>
      </c>
      <c r="AM10" s="25">
        <v>172</v>
      </c>
      <c r="AN10" s="25">
        <v>116</v>
      </c>
      <c r="AO10" s="25">
        <v>179</v>
      </c>
      <c r="AP10" s="25">
        <v>133</v>
      </c>
      <c r="AQ10" s="25">
        <v>154</v>
      </c>
      <c r="AR10" s="25">
        <v>169</v>
      </c>
      <c r="AS10" s="25">
        <v>145</v>
      </c>
      <c r="AT10" s="25">
        <v>107</v>
      </c>
      <c r="AU10" s="25">
        <v>130</v>
      </c>
      <c r="AV10" s="25">
        <v>117</v>
      </c>
      <c r="AW10" s="25">
        <v>124</v>
      </c>
      <c r="AX10" s="25">
        <v>94</v>
      </c>
      <c r="AY10" s="25">
        <v>141</v>
      </c>
      <c r="AZ10" s="25">
        <v>125</v>
      </c>
      <c r="BA10" s="25">
        <v>115</v>
      </c>
      <c r="BB10" s="25">
        <v>96</v>
      </c>
      <c r="BC10" s="25">
        <v>147</v>
      </c>
      <c r="BD10" s="25">
        <v>113</v>
      </c>
      <c r="BE10" s="25">
        <v>81</v>
      </c>
      <c r="BF10" s="25">
        <v>134</v>
      </c>
      <c r="BG10" s="25">
        <v>120</v>
      </c>
      <c r="BH10" s="25">
        <v>111</v>
      </c>
      <c r="BI10" s="25">
        <v>118</v>
      </c>
      <c r="BJ10" s="25">
        <v>77</v>
      </c>
      <c r="BK10" s="25">
        <v>132</v>
      </c>
      <c r="BL10" s="25">
        <v>105</v>
      </c>
      <c r="BM10" s="25">
        <v>128</v>
      </c>
      <c r="BN10" s="25">
        <v>78</v>
      </c>
      <c r="BO10" s="25">
        <v>125</v>
      </c>
      <c r="BP10" s="25">
        <v>100</v>
      </c>
      <c r="BQ10" s="25">
        <v>102</v>
      </c>
      <c r="BR10" s="25">
        <v>96</v>
      </c>
      <c r="BS10" s="25">
        <v>123</v>
      </c>
      <c r="BT10" s="25">
        <v>113</v>
      </c>
      <c r="BU10" s="25">
        <v>92</v>
      </c>
      <c r="BV10" s="25">
        <v>89</v>
      </c>
      <c r="BW10" s="25">
        <v>111</v>
      </c>
      <c r="BX10" s="25">
        <v>128</v>
      </c>
    </row>
    <row r="11" spans="2:76" s="14" customFormat="1" ht="17.149999999999999" customHeight="1" thickBot="1" x14ac:dyDescent="0.3">
      <c r="C11" s="36" t="s">
        <v>117</v>
      </c>
      <c r="D11" s="25">
        <v>556</v>
      </c>
      <c r="E11" s="25">
        <v>551</v>
      </c>
      <c r="F11" s="25">
        <v>383</v>
      </c>
      <c r="G11" s="25">
        <v>536</v>
      </c>
      <c r="H11" s="25">
        <v>378</v>
      </c>
      <c r="I11" s="25">
        <v>563</v>
      </c>
      <c r="J11" s="25">
        <v>395</v>
      </c>
      <c r="K11" s="25">
        <v>503</v>
      </c>
      <c r="L11" s="25">
        <v>505</v>
      </c>
      <c r="M11" s="25">
        <v>456</v>
      </c>
      <c r="N11" s="25">
        <v>383</v>
      </c>
      <c r="O11" s="25">
        <v>615</v>
      </c>
      <c r="P11" s="25">
        <v>491</v>
      </c>
      <c r="Q11" s="25">
        <v>539</v>
      </c>
      <c r="R11" s="25">
        <v>417</v>
      </c>
      <c r="S11" s="25">
        <v>517</v>
      </c>
      <c r="T11" s="25">
        <v>547</v>
      </c>
      <c r="U11" s="25">
        <v>427</v>
      </c>
      <c r="V11" s="25">
        <v>356</v>
      </c>
      <c r="W11" s="25">
        <v>520</v>
      </c>
      <c r="X11" s="25">
        <v>469</v>
      </c>
      <c r="Y11" s="25">
        <v>464</v>
      </c>
      <c r="Z11" s="25">
        <v>412</v>
      </c>
      <c r="AA11" s="25">
        <v>563</v>
      </c>
      <c r="AB11" s="25">
        <v>465</v>
      </c>
      <c r="AC11" s="25">
        <v>477</v>
      </c>
      <c r="AD11" s="25">
        <v>397</v>
      </c>
      <c r="AE11" s="25">
        <v>524</v>
      </c>
      <c r="AF11" s="25">
        <v>509</v>
      </c>
      <c r="AG11" s="25">
        <v>499</v>
      </c>
      <c r="AH11" s="25">
        <v>420</v>
      </c>
      <c r="AI11" s="25">
        <v>584</v>
      </c>
      <c r="AJ11" s="25">
        <v>531</v>
      </c>
      <c r="AK11" s="25">
        <v>451</v>
      </c>
      <c r="AL11" s="25">
        <v>447</v>
      </c>
      <c r="AM11" s="25">
        <v>551</v>
      </c>
      <c r="AN11" s="25">
        <v>465</v>
      </c>
      <c r="AO11" s="25">
        <v>462</v>
      </c>
      <c r="AP11" s="25">
        <v>360</v>
      </c>
      <c r="AQ11" s="25">
        <v>496</v>
      </c>
      <c r="AR11" s="25">
        <v>487</v>
      </c>
      <c r="AS11" s="25">
        <v>428</v>
      </c>
      <c r="AT11" s="25">
        <v>363</v>
      </c>
      <c r="AU11" s="25">
        <v>445</v>
      </c>
      <c r="AV11" s="25">
        <v>506</v>
      </c>
      <c r="AW11" s="25">
        <v>446</v>
      </c>
      <c r="AX11" s="25">
        <v>357</v>
      </c>
      <c r="AY11" s="25">
        <v>480</v>
      </c>
      <c r="AZ11" s="25">
        <v>407</v>
      </c>
      <c r="BA11" s="25">
        <v>460</v>
      </c>
      <c r="BB11" s="25">
        <v>352</v>
      </c>
      <c r="BC11" s="25">
        <v>420</v>
      </c>
      <c r="BD11" s="25">
        <v>384</v>
      </c>
      <c r="BE11" s="25">
        <v>257</v>
      </c>
      <c r="BF11" s="25">
        <v>354</v>
      </c>
      <c r="BG11" s="25">
        <v>394</v>
      </c>
      <c r="BH11" s="25">
        <v>367</v>
      </c>
      <c r="BI11" s="25">
        <v>364</v>
      </c>
      <c r="BJ11" s="25">
        <v>291</v>
      </c>
      <c r="BK11" s="25">
        <v>363</v>
      </c>
      <c r="BL11" s="25">
        <v>344</v>
      </c>
      <c r="BM11" s="25">
        <v>352</v>
      </c>
      <c r="BN11" s="25">
        <v>286</v>
      </c>
      <c r="BO11" s="25">
        <v>403</v>
      </c>
      <c r="BP11" s="25">
        <v>336</v>
      </c>
      <c r="BQ11" s="25">
        <v>392</v>
      </c>
      <c r="BR11" s="25">
        <v>308</v>
      </c>
      <c r="BS11" s="25">
        <v>394</v>
      </c>
      <c r="BT11" s="25">
        <v>383</v>
      </c>
      <c r="BU11" s="25">
        <v>376</v>
      </c>
      <c r="BV11" s="25">
        <v>306</v>
      </c>
      <c r="BW11" s="25">
        <v>399</v>
      </c>
      <c r="BX11" s="25">
        <v>396</v>
      </c>
    </row>
    <row r="12" spans="2:76" s="14" customFormat="1" ht="17.149999999999999" customHeight="1" thickBot="1" x14ac:dyDescent="0.3">
      <c r="C12" s="36" t="s">
        <v>118</v>
      </c>
      <c r="D12" s="25">
        <v>480</v>
      </c>
      <c r="E12" s="25">
        <v>465</v>
      </c>
      <c r="F12" s="25">
        <v>327</v>
      </c>
      <c r="G12" s="25">
        <v>516</v>
      </c>
      <c r="H12" s="25">
        <v>363</v>
      </c>
      <c r="I12" s="25">
        <v>492</v>
      </c>
      <c r="J12" s="25">
        <v>360</v>
      </c>
      <c r="K12" s="25">
        <v>507</v>
      </c>
      <c r="L12" s="25">
        <v>474</v>
      </c>
      <c r="M12" s="25">
        <v>462</v>
      </c>
      <c r="N12" s="25">
        <v>320</v>
      </c>
      <c r="O12" s="25">
        <v>539</v>
      </c>
      <c r="P12" s="25">
        <v>446</v>
      </c>
      <c r="Q12" s="25">
        <v>479</v>
      </c>
      <c r="R12" s="25">
        <v>362</v>
      </c>
      <c r="S12" s="25">
        <v>513</v>
      </c>
      <c r="T12" s="25">
        <v>486</v>
      </c>
      <c r="U12" s="25">
        <v>464</v>
      </c>
      <c r="V12" s="25">
        <v>418</v>
      </c>
      <c r="W12" s="25">
        <v>589</v>
      </c>
      <c r="X12" s="25">
        <v>517</v>
      </c>
      <c r="Y12" s="25">
        <v>529</v>
      </c>
      <c r="Z12" s="25">
        <v>367</v>
      </c>
      <c r="AA12" s="25">
        <v>619</v>
      </c>
      <c r="AB12" s="25">
        <v>492</v>
      </c>
      <c r="AC12" s="25">
        <v>505</v>
      </c>
      <c r="AD12" s="25">
        <v>365</v>
      </c>
      <c r="AE12" s="25">
        <v>559</v>
      </c>
      <c r="AF12" s="25">
        <v>561</v>
      </c>
      <c r="AG12" s="25">
        <v>525</v>
      </c>
      <c r="AH12" s="25">
        <v>423</v>
      </c>
      <c r="AI12" s="25">
        <v>635</v>
      </c>
      <c r="AJ12" s="25">
        <v>659</v>
      </c>
      <c r="AK12" s="25">
        <v>537</v>
      </c>
      <c r="AL12" s="25">
        <v>448</v>
      </c>
      <c r="AM12" s="25">
        <v>614</v>
      </c>
      <c r="AN12" s="25">
        <v>602</v>
      </c>
      <c r="AO12" s="25">
        <v>569</v>
      </c>
      <c r="AP12" s="25">
        <v>391</v>
      </c>
      <c r="AQ12" s="25">
        <v>626</v>
      </c>
      <c r="AR12" s="25">
        <v>576</v>
      </c>
      <c r="AS12" s="25">
        <v>466</v>
      </c>
      <c r="AT12" s="25">
        <v>382</v>
      </c>
      <c r="AU12" s="25">
        <v>519</v>
      </c>
      <c r="AV12" s="25">
        <v>570</v>
      </c>
      <c r="AW12" s="25">
        <v>603</v>
      </c>
      <c r="AX12" s="25">
        <v>417</v>
      </c>
      <c r="AY12" s="25">
        <v>582</v>
      </c>
      <c r="AZ12" s="25">
        <v>509</v>
      </c>
      <c r="BA12" s="25">
        <v>441</v>
      </c>
      <c r="BB12" s="25">
        <v>389</v>
      </c>
      <c r="BC12" s="25">
        <v>592</v>
      </c>
      <c r="BD12" s="25">
        <v>406</v>
      </c>
      <c r="BE12" s="25">
        <v>264</v>
      </c>
      <c r="BF12" s="25">
        <v>457</v>
      </c>
      <c r="BG12" s="25">
        <v>499</v>
      </c>
      <c r="BH12" s="25">
        <v>426</v>
      </c>
      <c r="BI12" s="25">
        <v>449</v>
      </c>
      <c r="BJ12" s="25">
        <v>358</v>
      </c>
      <c r="BK12" s="25">
        <v>464</v>
      </c>
      <c r="BL12" s="25">
        <v>451</v>
      </c>
      <c r="BM12" s="25">
        <v>406</v>
      </c>
      <c r="BN12" s="25">
        <v>321</v>
      </c>
      <c r="BO12" s="25">
        <v>485</v>
      </c>
      <c r="BP12" s="25">
        <v>393</v>
      </c>
      <c r="BQ12" s="25">
        <v>469</v>
      </c>
      <c r="BR12" s="25">
        <v>343</v>
      </c>
      <c r="BS12" s="25">
        <v>512</v>
      </c>
      <c r="BT12" s="25">
        <v>445</v>
      </c>
      <c r="BU12" s="25">
        <v>454</v>
      </c>
      <c r="BV12" s="25">
        <v>364</v>
      </c>
      <c r="BW12" s="25">
        <v>484</v>
      </c>
      <c r="BX12" s="25">
        <v>477</v>
      </c>
    </row>
    <row r="13" spans="2:76" s="14" customFormat="1" ht="17.149999999999999" customHeight="1" thickBot="1" x14ac:dyDescent="0.3">
      <c r="C13" s="36" t="s">
        <v>119</v>
      </c>
      <c r="D13" s="25">
        <v>2034</v>
      </c>
      <c r="E13" s="25">
        <v>1794</v>
      </c>
      <c r="F13" s="25">
        <v>1315</v>
      </c>
      <c r="G13" s="25">
        <v>1897</v>
      </c>
      <c r="H13" s="25">
        <v>1790</v>
      </c>
      <c r="I13" s="25">
        <v>1923</v>
      </c>
      <c r="J13" s="25">
        <v>1361</v>
      </c>
      <c r="K13" s="25">
        <v>1943</v>
      </c>
      <c r="L13" s="25">
        <v>1762</v>
      </c>
      <c r="M13" s="25">
        <v>1725</v>
      </c>
      <c r="N13" s="25">
        <v>1410</v>
      </c>
      <c r="O13" s="25">
        <v>1897</v>
      </c>
      <c r="P13" s="25">
        <v>1863</v>
      </c>
      <c r="Q13" s="25">
        <v>1797</v>
      </c>
      <c r="R13" s="25">
        <v>1413</v>
      </c>
      <c r="S13" s="25">
        <v>1945</v>
      </c>
      <c r="T13" s="25">
        <v>1810</v>
      </c>
      <c r="U13" s="25">
        <v>1808</v>
      </c>
      <c r="V13" s="25">
        <v>1431</v>
      </c>
      <c r="W13" s="25">
        <v>2028</v>
      </c>
      <c r="X13" s="25">
        <v>2006</v>
      </c>
      <c r="Y13" s="25">
        <v>1819</v>
      </c>
      <c r="Z13" s="25">
        <v>1392</v>
      </c>
      <c r="AA13" s="25">
        <v>1994</v>
      </c>
      <c r="AB13" s="25">
        <v>1898</v>
      </c>
      <c r="AC13" s="25">
        <v>1804</v>
      </c>
      <c r="AD13" s="25">
        <v>1339</v>
      </c>
      <c r="AE13" s="25">
        <v>2060</v>
      </c>
      <c r="AF13" s="25">
        <v>1988</v>
      </c>
      <c r="AG13" s="25">
        <v>1753</v>
      </c>
      <c r="AH13" s="25">
        <v>1476</v>
      </c>
      <c r="AI13" s="25">
        <v>2096</v>
      </c>
      <c r="AJ13" s="25">
        <v>2001</v>
      </c>
      <c r="AK13" s="25">
        <v>1818</v>
      </c>
      <c r="AL13" s="25">
        <v>1394</v>
      </c>
      <c r="AM13" s="25">
        <v>1963</v>
      </c>
      <c r="AN13" s="25">
        <v>1767</v>
      </c>
      <c r="AO13" s="25">
        <v>1848</v>
      </c>
      <c r="AP13" s="25">
        <v>1367</v>
      </c>
      <c r="AQ13" s="25">
        <v>1785</v>
      </c>
      <c r="AR13" s="25">
        <v>1924</v>
      </c>
      <c r="AS13" s="25">
        <v>1635</v>
      </c>
      <c r="AT13" s="25">
        <v>1207</v>
      </c>
      <c r="AU13" s="25">
        <v>1572</v>
      </c>
      <c r="AV13" s="25">
        <v>1747</v>
      </c>
      <c r="AW13" s="25">
        <v>1689</v>
      </c>
      <c r="AX13" s="25">
        <v>1104</v>
      </c>
      <c r="AY13" s="25">
        <v>1626</v>
      </c>
      <c r="AZ13" s="25">
        <v>1647</v>
      </c>
      <c r="BA13" s="25">
        <v>1505</v>
      </c>
      <c r="BB13" s="25">
        <v>1165</v>
      </c>
      <c r="BC13" s="25">
        <v>1583</v>
      </c>
      <c r="BD13" s="25">
        <v>1292</v>
      </c>
      <c r="BE13" s="25">
        <v>894</v>
      </c>
      <c r="BF13" s="25">
        <v>1307</v>
      </c>
      <c r="BG13" s="25">
        <v>1437</v>
      </c>
      <c r="BH13" s="25">
        <v>1365</v>
      </c>
      <c r="BI13" s="25">
        <v>1265</v>
      </c>
      <c r="BJ13" s="25">
        <v>1019</v>
      </c>
      <c r="BK13" s="25">
        <v>1314</v>
      </c>
      <c r="BL13" s="25">
        <v>1263</v>
      </c>
      <c r="BM13" s="25">
        <v>1272</v>
      </c>
      <c r="BN13" s="25">
        <v>1002</v>
      </c>
      <c r="BO13" s="25">
        <v>1419</v>
      </c>
      <c r="BP13" s="25">
        <v>1235</v>
      </c>
      <c r="BQ13" s="25">
        <v>1270</v>
      </c>
      <c r="BR13" s="25">
        <v>962</v>
      </c>
      <c r="BS13" s="25">
        <v>1309</v>
      </c>
      <c r="BT13" s="25">
        <v>1353</v>
      </c>
      <c r="BU13" s="25">
        <v>1171</v>
      </c>
      <c r="BV13" s="25">
        <v>942</v>
      </c>
      <c r="BW13" s="25">
        <v>1285</v>
      </c>
      <c r="BX13" s="25">
        <v>1325</v>
      </c>
    </row>
    <row r="14" spans="2:76" s="14" customFormat="1" ht="17.149999999999999" customHeight="1" thickBot="1" x14ac:dyDescent="0.3">
      <c r="C14" s="36" t="s">
        <v>120</v>
      </c>
      <c r="D14" s="25">
        <v>1584</v>
      </c>
      <c r="E14" s="25">
        <v>1552</v>
      </c>
      <c r="F14" s="25">
        <v>1104</v>
      </c>
      <c r="G14" s="25">
        <v>1525</v>
      </c>
      <c r="H14" s="25">
        <v>1478</v>
      </c>
      <c r="I14" s="25">
        <v>1466</v>
      </c>
      <c r="J14" s="25">
        <v>1100</v>
      </c>
      <c r="K14" s="25">
        <v>1484</v>
      </c>
      <c r="L14" s="25">
        <v>1305</v>
      </c>
      <c r="M14" s="25">
        <v>1385</v>
      </c>
      <c r="N14" s="25">
        <v>1045</v>
      </c>
      <c r="O14" s="25">
        <v>1549</v>
      </c>
      <c r="P14" s="25">
        <v>1477</v>
      </c>
      <c r="Q14" s="25">
        <v>1471</v>
      </c>
      <c r="R14" s="25">
        <v>1081</v>
      </c>
      <c r="S14" s="25">
        <v>1580</v>
      </c>
      <c r="T14" s="25">
        <v>1529</v>
      </c>
      <c r="U14" s="25">
        <v>1412</v>
      </c>
      <c r="V14" s="25">
        <v>1158</v>
      </c>
      <c r="W14" s="25">
        <v>1534</v>
      </c>
      <c r="X14" s="25">
        <v>1497</v>
      </c>
      <c r="Y14" s="25">
        <v>1390</v>
      </c>
      <c r="Z14" s="25">
        <v>1126</v>
      </c>
      <c r="AA14" s="25">
        <v>1715</v>
      </c>
      <c r="AB14" s="25">
        <v>1388</v>
      </c>
      <c r="AC14" s="25">
        <v>1511</v>
      </c>
      <c r="AD14" s="25">
        <v>1184</v>
      </c>
      <c r="AE14" s="25">
        <v>1526</v>
      </c>
      <c r="AF14" s="25">
        <v>1519</v>
      </c>
      <c r="AG14" s="25">
        <v>1569</v>
      </c>
      <c r="AH14" s="25">
        <v>1238</v>
      </c>
      <c r="AI14" s="25">
        <v>1748</v>
      </c>
      <c r="AJ14" s="25">
        <v>1523</v>
      </c>
      <c r="AK14" s="25">
        <v>1532</v>
      </c>
      <c r="AL14" s="25">
        <v>1159</v>
      </c>
      <c r="AM14" s="25">
        <v>1522</v>
      </c>
      <c r="AN14" s="25">
        <v>1349</v>
      </c>
      <c r="AO14" s="25">
        <v>1562</v>
      </c>
      <c r="AP14" s="25">
        <v>1094</v>
      </c>
      <c r="AQ14" s="25">
        <v>1381</v>
      </c>
      <c r="AR14" s="25">
        <v>1435</v>
      </c>
      <c r="AS14" s="25">
        <v>1307</v>
      </c>
      <c r="AT14" s="25">
        <v>990</v>
      </c>
      <c r="AU14" s="25">
        <v>1427</v>
      </c>
      <c r="AV14" s="25">
        <v>1333</v>
      </c>
      <c r="AW14" s="25">
        <v>1429</v>
      </c>
      <c r="AX14" s="25">
        <v>1125</v>
      </c>
      <c r="AY14" s="25">
        <v>1496</v>
      </c>
      <c r="AZ14" s="25">
        <v>1304</v>
      </c>
      <c r="BA14" s="25">
        <v>1252</v>
      </c>
      <c r="BB14" s="25">
        <v>1027</v>
      </c>
      <c r="BC14" s="25">
        <v>1442</v>
      </c>
      <c r="BD14" s="25">
        <v>1028</v>
      </c>
      <c r="BE14" s="25">
        <v>704</v>
      </c>
      <c r="BF14" s="25">
        <v>1216</v>
      </c>
      <c r="BG14" s="25">
        <v>1292</v>
      </c>
      <c r="BH14" s="25">
        <v>1146</v>
      </c>
      <c r="BI14" s="25">
        <v>1127</v>
      </c>
      <c r="BJ14" s="25">
        <v>883</v>
      </c>
      <c r="BK14" s="25">
        <v>1108</v>
      </c>
      <c r="BL14" s="25">
        <v>1107</v>
      </c>
      <c r="BM14" s="25">
        <v>1119</v>
      </c>
      <c r="BN14" s="25">
        <v>835</v>
      </c>
      <c r="BO14" s="25">
        <v>1159</v>
      </c>
      <c r="BP14" s="25">
        <v>1068</v>
      </c>
      <c r="BQ14" s="25">
        <v>1151</v>
      </c>
      <c r="BR14" s="25">
        <v>978</v>
      </c>
      <c r="BS14" s="25">
        <v>1297</v>
      </c>
      <c r="BT14" s="25">
        <v>1225</v>
      </c>
      <c r="BU14" s="25">
        <v>1188</v>
      </c>
      <c r="BV14" s="25">
        <v>896</v>
      </c>
      <c r="BW14" s="25">
        <v>1114</v>
      </c>
      <c r="BX14" s="25">
        <v>1159</v>
      </c>
    </row>
    <row r="15" spans="2:76" s="14" customFormat="1" ht="17.149999999999999" customHeight="1" thickBot="1" x14ac:dyDescent="0.3">
      <c r="C15" s="36" t="s">
        <v>121</v>
      </c>
      <c r="D15" s="25">
        <v>279</v>
      </c>
      <c r="E15" s="25">
        <v>253</v>
      </c>
      <c r="F15" s="25">
        <v>182</v>
      </c>
      <c r="G15" s="25">
        <v>297</v>
      </c>
      <c r="H15" s="25">
        <v>149</v>
      </c>
      <c r="I15" s="25">
        <v>262</v>
      </c>
      <c r="J15" s="25">
        <v>198</v>
      </c>
      <c r="K15" s="25">
        <v>265</v>
      </c>
      <c r="L15" s="25">
        <v>223</v>
      </c>
      <c r="M15" s="25">
        <v>207</v>
      </c>
      <c r="N15" s="25">
        <v>138</v>
      </c>
      <c r="O15" s="25">
        <v>288</v>
      </c>
      <c r="P15" s="25">
        <v>239</v>
      </c>
      <c r="Q15" s="25">
        <v>226</v>
      </c>
      <c r="R15" s="25">
        <v>171</v>
      </c>
      <c r="S15" s="25">
        <v>262</v>
      </c>
      <c r="T15" s="25">
        <v>219</v>
      </c>
      <c r="U15" s="25">
        <v>216</v>
      </c>
      <c r="V15" s="25">
        <v>195</v>
      </c>
      <c r="W15" s="25">
        <v>237</v>
      </c>
      <c r="X15" s="25">
        <v>251</v>
      </c>
      <c r="Y15" s="25">
        <v>220</v>
      </c>
      <c r="Z15" s="25">
        <v>174</v>
      </c>
      <c r="AA15" s="25">
        <v>277</v>
      </c>
      <c r="AB15" s="25">
        <v>229</v>
      </c>
      <c r="AC15" s="25">
        <v>244</v>
      </c>
      <c r="AD15" s="25">
        <v>188</v>
      </c>
      <c r="AE15" s="25">
        <v>336</v>
      </c>
      <c r="AF15" s="25">
        <v>277</v>
      </c>
      <c r="AG15" s="25">
        <v>229</v>
      </c>
      <c r="AH15" s="25">
        <v>211</v>
      </c>
      <c r="AI15" s="25">
        <v>279</v>
      </c>
      <c r="AJ15" s="25">
        <v>308</v>
      </c>
      <c r="AK15" s="25">
        <v>343</v>
      </c>
      <c r="AL15" s="25">
        <v>213</v>
      </c>
      <c r="AM15" s="25">
        <v>289</v>
      </c>
      <c r="AN15" s="25">
        <v>263</v>
      </c>
      <c r="AO15" s="25">
        <v>259</v>
      </c>
      <c r="AP15" s="25">
        <v>181</v>
      </c>
      <c r="AQ15" s="25">
        <v>280</v>
      </c>
      <c r="AR15" s="25">
        <v>256</v>
      </c>
      <c r="AS15" s="25">
        <v>234</v>
      </c>
      <c r="AT15" s="25">
        <v>192</v>
      </c>
      <c r="AU15" s="25">
        <v>276</v>
      </c>
      <c r="AV15" s="25">
        <v>216</v>
      </c>
      <c r="AW15" s="25">
        <v>284</v>
      </c>
      <c r="AX15" s="25">
        <v>176</v>
      </c>
      <c r="AY15" s="25">
        <v>265</v>
      </c>
      <c r="AZ15" s="25">
        <v>244</v>
      </c>
      <c r="BA15" s="25">
        <v>231</v>
      </c>
      <c r="BB15" s="25">
        <v>162</v>
      </c>
      <c r="BC15" s="25">
        <v>206</v>
      </c>
      <c r="BD15" s="25">
        <v>187</v>
      </c>
      <c r="BE15" s="25">
        <v>130</v>
      </c>
      <c r="BF15" s="25">
        <v>198</v>
      </c>
      <c r="BG15" s="25">
        <v>194</v>
      </c>
      <c r="BH15" s="25">
        <v>173</v>
      </c>
      <c r="BI15" s="25">
        <v>209</v>
      </c>
      <c r="BJ15" s="25">
        <v>131</v>
      </c>
      <c r="BK15" s="25">
        <v>178</v>
      </c>
      <c r="BL15" s="25">
        <v>165</v>
      </c>
      <c r="BM15" s="25">
        <v>178</v>
      </c>
      <c r="BN15" s="25">
        <v>140</v>
      </c>
      <c r="BO15" s="25">
        <v>196</v>
      </c>
      <c r="BP15" s="25">
        <v>164</v>
      </c>
      <c r="BQ15" s="25">
        <v>197</v>
      </c>
      <c r="BR15" s="25">
        <v>161</v>
      </c>
      <c r="BS15" s="25">
        <v>214</v>
      </c>
      <c r="BT15" s="25">
        <v>176</v>
      </c>
      <c r="BU15" s="25">
        <v>182</v>
      </c>
      <c r="BV15" s="25">
        <v>130</v>
      </c>
      <c r="BW15" s="25">
        <v>206</v>
      </c>
      <c r="BX15" s="25">
        <v>198</v>
      </c>
    </row>
    <row r="16" spans="2:76" s="14" customFormat="1" ht="17.149999999999999" customHeight="1" thickBot="1" x14ac:dyDescent="0.3">
      <c r="C16" s="36" t="s">
        <v>122</v>
      </c>
      <c r="D16" s="25">
        <v>903</v>
      </c>
      <c r="E16" s="25">
        <v>849</v>
      </c>
      <c r="F16" s="25">
        <v>619</v>
      </c>
      <c r="G16" s="25">
        <v>897</v>
      </c>
      <c r="H16" s="25">
        <v>828</v>
      </c>
      <c r="I16" s="25">
        <v>831</v>
      </c>
      <c r="J16" s="25">
        <v>592</v>
      </c>
      <c r="K16" s="25">
        <v>867</v>
      </c>
      <c r="L16" s="25">
        <v>763</v>
      </c>
      <c r="M16" s="25">
        <v>727</v>
      </c>
      <c r="N16" s="25">
        <v>601</v>
      </c>
      <c r="O16" s="25">
        <v>882</v>
      </c>
      <c r="P16" s="25">
        <v>789</v>
      </c>
      <c r="Q16" s="25">
        <v>851</v>
      </c>
      <c r="R16" s="25">
        <v>610</v>
      </c>
      <c r="S16" s="25">
        <v>859</v>
      </c>
      <c r="T16" s="25">
        <v>798</v>
      </c>
      <c r="U16" s="25">
        <v>837</v>
      </c>
      <c r="V16" s="25">
        <v>592</v>
      </c>
      <c r="W16" s="25">
        <v>839</v>
      </c>
      <c r="X16" s="25">
        <v>829</v>
      </c>
      <c r="Y16" s="25">
        <v>797</v>
      </c>
      <c r="Z16" s="25">
        <v>549</v>
      </c>
      <c r="AA16" s="25">
        <v>870</v>
      </c>
      <c r="AB16" s="25">
        <v>618</v>
      </c>
      <c r="AC16" s="25">
        <v>804</v>
      </c>
      <c r="AD16" s="25">
        <v>611</v>
      </c>
      <c r="AE16" s="25">
        <v>834</v>
      </c>
      <c r="AF16" s="25">
        <v>739</v>
      </c>
      <c r="AG16" s="25">
        <v>865</v>
      </c>
      <c r="AH16" s="25">
        <v>753</v>
      </c>
      <c r="AI16" s="25">
        <v>863</v>
      </c>
      <c r="AJ16" s="25">
        <v>787</v>
      </c>
      <c r="AK16" s="25">
        <v>857</v>
      </c>
      <c r="AL16" s="25">
        <v>632</v>
      </c>
      <c r="AM16" s="25">
        <v>753</v>
      </c>
      <c r="AN16" s="25">
        <v>659</v>
      </c>
      <c r="AO16" s="25">
        <v>761</v>
      </c>
      <c r="AP16" s="25">
        <v>548</v>
      </c>
      <c r="AQ16" s="25">
        <v>839</v>
      </c>
      <c r="AR16" s="25">
        <v>740</v>
      </c>
      <c r="AS16" s="25">
        <v>668</v>
      </c>
      <c r="AT16" s="25">
        <v>484</v>
      </c>
      <c r="AU16" s="25">
        <v>693</v>
      </c>
      <c r="AV16" s="25">
        <v>520</v>
      </c>
      <c r="AW16" s="25">
        <v>665</v>
      </c>
      <c r="AX16" s="25">
        <v>540</v>
      </c>
      <c r="AY16" s="25">
        <v>686</v>
      </c>
      <c r="AZ16" s="25">
        <v>709</v>
      </c>
      <c r="BA16" s="25">
        <v>576</v>
      </c>
      <c r="BB16" s="25">
        <v>527</v>
      </c>
      <c r="BC16" s="25">
        <v>704</v>
      </c>
      <c r="BD16" s="25">
        <v>549</v>
      </c>
      <c r="BE16" s="25">
        <v>339</v>
      </c>
      <c r="BF16" s="25">
        <v>590</v>
      </c>
      <c r="BG16" s="25">
        <v>620</v>
      </c>
      <c r="BH16" s="25">
        <v>515</v>
      </c>
      <c r="BI16" s="25">
        <v>506</v>
      </c>
      <c r="BJ16" s="25">
        <v>399</v>
      </c>
      <c r="BK16" s="25">
        <v>514</v>
      </c>
      <c r="BL16" s="25">
        <v>529</v>
      </c>
      <c r="BM16" s="25">
        <v>515</v>
      </c>
      <c r="BN16" s="25">
        <v>414</v>
      </c>
      <c r="BO16" s="25">
        <v>581</v>
      </c>
      <c r="BP16" s="25">
        <v>487</v>
      </c>
      <c r="BQ16" s="25">
        <v>605</v>
      </c>
      <c r="BR16" s="25">
        <v>379</v>
      </c>
      <c r="BS16" s="25">
        <v>597</v>
      </c>
      <c r="BT16" s="25">
        <v>515</v>
      </c>
      <c r="BU16" s="25">
        <v>578</v>
      </c>
      <c r="BV16" s="25">
        <v>430</v>
      </c>
      <c r="BW16" s="25">
        <v>628</v>
      </c>
      <c r="BX16" s="25">
        <v>511</v>
      </c>
    </row>
    <row r="17" spans="3:76" s="14" customFormat="1" ht="17.149999999999999" customHeight="1" thickBot="1" x14ac:dyDescent="0.3">
      <c r="C17" s="36" t="s">
        <v>123</v>
      </c>
      <c r="D17" s="25">
        <v>2106</v>
      </c>
      <c r="E17" s="25">
        <v>1675</v>
      </c>
      <c r="F17" s="25">
        <v>1258</v>
      </c>
      <c r="G17" s="25">
        <v>1632</v>
      </c>
      <c r="H17" s="25">
        <v>1678</v>
      </c>
      <c r="I17" s="25">
        <v>1676</v>
      </c>
      <c r="J17" s="25">
        <v>1208</v>
      </c>
      <c r="K17" s="25">
        <v>1724</v>
      </c>
      <c r="L17" s="25">
        <v>1464</v>
      </c>
      <c r="M17" s="25">
        <v>1781</v>
      </c>
      <c r="N17" s="25">
        <v>1455</v>
      </c>
      <c r="O17" s="25">
        <v>1703</v>
      </c>
      <c r="P17" s="25">
        <v>1662</v>
      </c>
      <c r="Q17" s="25">
        <v>1725</v>
      </c>
      <c r="R17" s="25">
        <v>1319</v>
      </c>
      <c r="S17" s="25">
        <v>1758</v>
      </c>
      <c r="T17" s="25">
        <v>1675</v>
      </c>
      <c r="U17" s="25">
        <v>1614</v>
      </c>
      <c r="V17" s="25">
        <v>1180</v>
      </c>
      <c r="W17" s="25">
        <v>1699</v>
      </c>
      <c r="X17" s="25">
        <v>1719</v>
      </c>
      <c r="Y17" s="25">
        <v>1482</v>
      </c>
      <c r="Z17" s="25">
        <v>1222</v>
      </c>
      <c r="AA17" s="25">
        <v>1765</v>
      </c>
      <c r="AB17" s="25">
        <v>1580</v>
      </c>
      <c r="AC17" s="25">
        <v>1499</v>
      </c>
      <c r="AD17" s="25">
        <v>1206</v>
      </c>
      <c r="AE17" s="25">
        <v>1705</v>
      </c>
      <c r="AF17" s="25">
        <v>1611</v>
      </c>
      <c r="AG17" s="25">
        <v>1553</v>
      </c>
      <c r="AH17" s="25">
        <v>1520</v>
      </c>
      <c r="AI17" s="25">
        <v>1837</v>
      </c>
      <c r="AJ17" s="25">
        <v>1668</v>
      </c>
      <c r="AK17" s="25">
        <v>1601</v>
      </c>
      <c r="AL17" s="25">
        <v>1273</v>
      </c>
      <c r="AM17" s="25">
        <v>1722</v>
      </c>
      <c r="AN17" s="25">
        <v>1432</v>
      </c>
      <c r="AO17" s="25">
        <v>1697</v>
      </c>
      <c r="AP17" s="25">
        <v>1228</v>
      </c>
      <c r="AQ17" s="25">
        <v>1641</v>
      </c>
      <c r="AR17" s="25">
        <v>1636</v>
      </c>
      <c r="AS17" s="25">
        <v>1530</v>
      </c>
      <c r="AT17" s="25">
        <v>1176</v>
      </c>
      <c r="AU17" s="25">
        <v>1657</v>
      </c>
      <c r="AV17" s="25">
        <v>1582</v>
      </c>
      <c r="AW17" s="25">
        <v>1586</v>
      </c>
      <c r="AX17" s="25">
        <v>1087</v>
      </c>
      <c r="AY17" s="25">
        <v>1683</v>
      </c>
      <c r="AZ17" s="25">
        <v>1591</v>
      </c>
      <c r="BA17" s="25">
        <v>1491</v>
      </c>
      <c r="BB17" s="25">
        <v>1144</v>
      </c>
      <c r="BC17" s="25">
        <v>1644</v>
      </c>
      <c r="BD17" s="25">
        <v>1248</v>
      </c>
      <c r="BE17" s="25">
        <v>659</v>
      </c>
      <c r="BF17" s="25">
        <v>1109</v>
      </c>
      <c r="BG17" s="25">
        <v>1451</v>
      </c>
      <c r="BH17" s="25">
        <v>1045</v>
      </c>
      <c r="BI17" s="25">
        <v>1413</v>
      </c>
      <c r="BJ17" s="25">
        <v>1007</v>
      </c>
      <c r="BK17" s="25">
        <v>1292</v>
      </c>
      <c r="BL17" s="25">
        <v>1259</v>
      </c>
      <c r="BM17" s="25">
        <v>1138</v>
      </c>
      <c r="BN17" s="25">
        <v>967</v>
      </c>
      <c r="BO17" s="25">
        <v>1420</v>
      </c>
      <c r="BP17" s="25">
        <v>1121</v>
      </c>
      <c r="BQ17" s="25">
        <v>1144</v>
      </c>
      <c r="BR17" s="25">
        <v>924</v>
      </c>
      <c r="BS17" s="25">
        <v>1233</v>
      </c>
      <c r="BT17" s="25">
        <v>1361</v>
      </c>
      <c r="BU17" s="25">
        <v>1308</v>
      </c>
      <c r="BV17" s="25">
        <v>1045</v>
      </c>
      <c r="BW17" s="25">
        <v>1302</v>
      </c>
      <c r="BX17" s="25">
        <v>1239</v>
      </c>
    </row>
    <row r="18" spans="3:76" s="14" customFormat="1" ht="17.149999999999999" customHeight="1" thickBot="1" x14ac:dyDescent="0.3">
      <c r="C18" s="36" t="s">
        <v>124</v>
      </c>
      <c r="D18" s="25">
        <v>411</v>
      </c>
      <c r="E18" s="25">
        <v>432</v>
      </c>
      <c r="F18" s="25">
        <v>290</v>
      </c>
      <c r="G18" s="25">
        <v>381</v>
      </c>
      <c r="H18" s="25">
        <v>277</v>
      </c>
      <c r="I18" s="25">
        <v>397</v>
      </c>
      <c r="J18" s="25">
        <v>321</v>
      </c>
      <c r="K18" s="25">
        <v>520</v>
      </c>
      <c r="L18" s="25">
        <v>350</v>
      </c>
      <c r="M18" s="25">
        <v>345</v>
      </c>
      <c r="N18" s="25">
        <v>324</v>
      </c>
      <c r="O18" s="25">
        <v>488</v>
      </c>
      <c r="P18" s="25">
        <v>416</v>
      </c>
      <c r="Q18" s="25">
        <v>430</v>
      </c>
      <c r="R18" s="25">
        <v>293</v>
      </c>
      <c r="S18" s="25">
        <v>450</v>
      </c>
      <c r="T18" s="25">
        <v>445</v>
      </c>
      <c r="U18" s="25">
        <v>357</v>
      </c>
      <c r="V18" s="25">
        <v>315</v>
      </c>
      <c r="W18" s="25">
        <v>466</v>
      </c>
      <c r="X18" s="25">
        <v>390</v>
      </c>
      <c r="Y18" s="25">
        <v>410</v>
      </c>
      <c r="Z18" s="25">
        <v>263</v>
      </c>
      <c r="AA18" s="25">
        <v>491</v>
      </c>
      <c r="AB18" s="25">
        <v>379</v>
      </c>
      <c r="AC18" s="25">
        <v>404</v>
      </c>
      <c r="AD18" s="25">
        <v>327</v>
      </c>
      <c r="AE18" s="25">
        <v>451</v>
      </c>
      <c r="AF18" s="25">
        <v>405</v>
      </c>
      <c r="AG18" s="25">
        <v>423</v>
      </c>
      <c r="AH18" s="25">
        <v>352</v>
      </c>
      <c r="AI18" s="25">
        <v>451</v>
      </c>
      <c r="AJ18" s="25">
        <v>433</v>
      </c>
      <c r="AK18" s="25">
        <v>504</v>
      </c>
      <c r="AL18" s="25">
        <v>333</v>
      </c>
      <c r="AM18" s="25">
        <v>533</v>
      </c>
      <c r="AN18" s="25">
        <v>448</v>
      </c>
      <c r="AO18" s="25">
        <v>490</v>
      </c>
      <c r="AP18" s="25">
        <v>324</v>
      </c>
      <c r="AQ18" s="25">
        <v>458</v>
      </c>
      <c r="AR18" s="25">
        <v>364</v>
      </c>
      <c r="AS18" s="25">
        <v>393</v>
      </c>
      <c r="AT18" s="25">
        <v>329</v>
      </c>
      <c r="AU18" s="25">
        <v>452</v>
      </c>
      <c r="AV18" s="25">
        <v>398</v>
      </c>
      <c r="AW18" s="25">
        <v>423</v>
      </c>
      <c r="AX18" s="25">
        <v>289</v>
      </c>
      <c r="AY18" s="25">
        <v>446</v>
      </c>
      <c r="AZ18" s="25">
        <v>432</v>
      </c>
      <c r="BA18" s="25">
        <v>392</v>
      </c>
      <c r="BB18" s="25">
        <v>300</v>
      </c>
      <c r="BC18" s="25">
        <v>442</v>
      </c>
      <c r="BD18" s="25">
        <v>356</v>
      </c>
      <c r="BE18" s="25">
        <v>331</v>
      </c>
      <c r="BF18" s="25">
        <v>373</v>
      </c>
      <c r="BG18" s="25">
        <v>435</v>
      </c>
      <c r="BH18" s="25">
        <v>388</v>
      </c>
      <c r="BI18" s="25">
        <v>363</v>
      </c>
      <c r="BJ18" s="25">
        <v>309</v>
      </c>
      <c r="BK18" s="25">
        <v>380</v>
      </c>
      <c r="BL18" s="25">
        <v>391</v>
      </c>
      <c r="BM18" s="25">
        <v>365</v>
      </c>
      <c r="BN18" s="25">
        <v>313</v>
      </c>
      <c r="BO18" s="25">
        <v>377</v>
      </c>
      <c r="BP18" s="25">
        <v>345</v>
      </c>
      <c r="BQ18" s="25">
        <v>295</v>
      </c>
      <c r="BR18" s="25">
        <v>316</v>
      </c>
      <c r="BS18" s="25">
        <v>491</v>
      </c>
      <c r="BT18" s="25">
        <v>379</v>
      </c>
      <c r="BU18" s="25">
        <v>429</v>
      </c>
      <c r="BV18" s="25">
        <v>295</v>
      </c>
      <c r="BW18" s="25">
        <v>402</v>
      </c>
      <c r="BX18" s="25">
        <v>356</v>
      </c>
    </row>
    <row r="19" spans="3:76" s="14" customFormat="1" ht="17.149999999999999" customHeight="1" thickBot="1" x14ac:dyDescent="0.3">
      <c r="C19" s="36" t="s">
        <v>125</v>
      </c>
      <c r="D19" s="25">
        <v>105</v>
      </c>
      <c r="E19" s="25">
        <v>95</v>
      </c>
      <c r="F19" s="25">
        <v>74</v>
      </c>
      <c r="G19" s="25">
        <v>85</v>
      </c>
      <c r="H19" s="25">
        <v>98</v>
      </c>
      <c r="I19" s="25">
        <v>95</v>
      </c>
      <c r="J19" s="25">
        <v>66</v>
      </c>
      <c r="K19" s="25">
        <v>99</v>
      </c>
      <c r="L19" s="25">
        <v>89</v>
      </c>
      <c r="M19" s="25">
        <v>102</v>
      </c>
      <c r="N19" s="25">
        <v>76</v>
      </c>
      <c r="O19" s="25">
        <v>132</v>
      </c>
      <c r="P19" s="25">
        <v>110</v>
      </c>
      <c r="Q19" s="25">
        <v>105</v>
      </c>
      <c r="R19" s="25">
        <v>74</v>
      </c>
      <c r="S19" s="25">
        <v>97</v>
      </c>
      <c r="T19" s="25">
        <v>144</v>
      </c>
      <c r="U19" s="25">
        <v>119</v>
      </c>
      <c r="V19" s="25">
        <v>73</v>
      </c>
      <c r="W19" s="25">
        <v>113</v>
      </c>
      <c r="X19" s="25">
        <v>130</v>
      </c>
      <c r="Y19" s="25">
        <v>105</v>
      </c>
      <c r="Z19" s="25">
        <v>88</v>
      </c>
      <c r="AA19" s="25">
        <v>118</v>
      </c>
      <c r="AB19" s="25">
        <v>91</v>
      </c>
      <c r="AC19" s="25">
        <v>112</v>
      </c>
      <c r="AD19" s="25">
        <v>86</v>
      </c>
      <c r="AE19" s="25">
        <v>114</v>
      </c>
      <c r="AF19" s="25">
        <v>115</v>
      </c>
      <c r="AG19" s="25">
        <v>130</v>
      </c>
      <c r="AH19" s="25">
        <v>96</v>
      </c>
      <c r="AI19" s="25">
        <v>111</v>
      </c>
      <c r="AJ19" s="25">
        <v>121</v>
      </c>
      <c r="AK19" s="25">
        <v>112</v>
      </c>
      <c r="AL19" s="25">
        <v>79</v>
      </c>
      <c r="AM19" s="25">
        <v>112</v>
      </c>
      <c r="AN19" s="25">
        <v>97</v>
      </c>
      <c r="AO19" s="25">
        <v>154</v>
      </c>
      <c r="AP19" s="25">
        <v>79</v>
      </c>
      <c r="AQ19" s="25">
        <v>133</v>
      </c>
      <c r="AR19" s="25">
        <v>132</v>
      </c>
      <c r="AS19" s="25">
        <v>135</v>
      </c>
      <c r="AT19" s="25">
        <v>103</v>
      </c>
      <c r="AU19" s="25">
        <v>152</v>
      </c>
      <c r="AV19" s="25">
        <v>175</v>
      </c>
      <c r="AW19" s="25">
        <v>105</v>
      </c>
      <c r="AX19" s="25">
        <v>96</v>
      </c>
      <c r="AY19" s="25">
        <v>125</v>
      </c>
      <c r="AZ19" s="25">
        <v>135</v>
      </c>
      <c r="BA19" s="25">
        <v>127</v>
      </c>
      <c r="BB19" s="25">
        <v>100</v>
      </c>
      <c r="BC19" s="25">
        <v>123</v>
      </c>
      <c r="BD19" s="25">
        <v>98</v>
      </c>
      <c r="BE19" s="25">
        <v>70</v>
      </c>
      <c r="BF19" s="25">
        <v>127</v>
      </c>
      <c r="BG19" s="25">
        <v>124</v>
      </c>
      <c r="BH19" s="25">
        <v>96</v>
      </c>
      <c r="BI19" s="25">
        <v>100</v>
      </c>
      <c r="BJ19" s="25">
        <v>76</v>
      </c>
      <c r="BK19" s="25">
        <v>107</v>
      </c>
      <c r="BL19" s="25">
        <v>92</v>
      </c>
      <c r="BM19" s="25">
        <v>90</v>
      </c>
      <c r="BN19" s="25">
        <v>71</v>
      </c>
      <c r="BO19" s="25">
        <v>113</v>
      </c>
      <c r="BP19" s="25">
        <v>168</v>
      </c>
      <c r="BQ19" s="25">
        <v>109</v>
      </c>
      <c r="BR19" s="25">
        <v>84</v>
      </c>
      <c r="BS19" s="25">
        <v>118</v>
      </c>
      <c r="BT19" s="25">
        <v>113</v>
      </c>
      <c r="BU19" s="25">
        <v>89</v>
      </c>
      <c r="BV19" s="25">
        <v>98</v>
      </c>
      <c r="BW19" s="25">
        <v>150</v>
      </c>
      <c r="BX19" s="25">
        <v>109</v>
      </c>
    </row>
    <row r="20" spans="3:76" s="14" customFormat="1" ht="17.149999999999999" customHeight="1" thickBot="1" x14ac:dyDescent="0.3">
      <c r="C20" s="36" t="s">
        <v>126</v>
      </c>
      <c r="D20" s="25">
        <v>587</v>
      </c>
      <c r="E20" s="25">
        <v>435</v>
      </c>
      <c r="F20" s="25">
        <v>303</v>
      </c>
      <c r="G20" s="25">
        <v>390</v>
      </c>
      <c r="H20" s="25">
        <v>427</v>
      </c>
      <c r="I20" s="25">
        <v>429</v>
      </c>
      <c r="J20" s="25">
        <v>309</v>
      </c>
      <c r="K20" s="25">
        <v>433</v>
      </c>
      <c r="L20" s="25">
        <v>383</v>
      </c>
      <c r="M20" s="25">
        <v>425</v>
      </c>
      <c r="N20" s="25">
        <v>288</v>
      </c>
      <c r="O20" s="25">
        <v>460</v>
      </c>
      <c r="P20" s="25">
        <v>438</v>
      </c>
      <c r="Q20" s="25">
        <v>437</v>
      </c>
      <c r="R20" s="25">
        <v>299</v>
      </c>
      <c r="S20" s="25">
        <v>419</v>
      </c>
      <c r="T20" s="25">
        <v>400</v>
      </c>
      <c r="U20" s="25">
        <v>418</v>
      </c>
      <c r="V20" s="25">
        <v>276</v>
      </c>
      <c r="W20" s="25">
        <v>453</v>
      </c>
      <c r="X20" s="25">
        <v>429</v>
      </c>
      <c r="Y20" s="25">
        <v>422</v>
      </c>
      <c r="Z20" s="25">
        <v>297</v>
      </c>
      <c r="AA20" s="25">
        <v>455</v>
      </c>
      <c r="AB20" s="25">
        <v>425</v>
      </c>
      <c r="AC20" s="25">
        <v>439</v>
      </c>
      <c r="AD20" s="25">
        <v>332</v>
      </c>
      <c r="AE20" s="25">
        <v>490</v>
      </c>
      <c r="AF20" s="25">
        <v>475</v>
      </c>
      <c r="AG20" s="25">
        <v>460</v>
      </c>
      <c r="AH20" s="25">
        <v>317</v>
      </c>
      <c r="AI20" s="25">
        <v>509</v>
      </c>
      <c r="AJ20" s="25">
        <v>472</v>
      </c>
      <c r="AK20" s="25">
        <v>396</v>
      </c>
      <c r="AL20" s="25">
        <v>346</v>
      </c>
      <c r="AM20" s="25">
        <v>484</v>
      </c>
      <c r="AN20" s="25">
        <v>439</v>
      </c>
      <c r="AO20" s="25">
        <v>443</v>
      </c>
      <c r="AP20" s="25">
        <v>269</v>
      </c>
      <c r="AQ20" s="25">
        <v>447</v>
      </c>
      <c r="AR20" s="25">
        <v>553</v>
      </c>
      <c r="AS20" s="25">
        <v>394</v>
      </c>
      <c r="AT20" s="25">
        <v>260</v>
      </c>
      <c r="AU20" s="25">
        <v>408</v>
      </c>
      <c r="AV20" s="25">
        <v>366</v>
      </c>
      <c r="AW20" s="25">
        <v>391</v>
      </c>
      <c r="AX20" s="25">
        <v>256</v>
      </c>
      <c r="AY20" s="25">
        <v>344</v>
      </c>
      <c r="AZ20" s="25">
        <v>378</v>
      </c>
      <c r="BA20" s="25">
        <v>348</v>
      </c>
      <c r="BB20" s="25">
        <v>268</v>
      </c>
      <c r="BC20" s="25">
        <v>409</v>
      </c>
      <c r="BD20" s="25">
        <v>279</v>
      </c>
      <c r="BE20" s="25">
        <v>198</v>
      </c>
      <c r="BF20" s="25">
        <v>280</v>
      </c>
      <c r="BG20" s="25">
        <v>389</v>
      </c>
      <c r="BH20" s="25">
        <v>319</v>
      </c>
      <c r="BI20" s="25">
        <v>335</v>
      </c>
      <c r="BJ20" s="25">
        <v>234</v>
      </c>
      <c r="BK20" s="25">
        <v>333</v>
      </c>
      <c r="BL20" s="25">
        <v>343</v>
      </c>
      <c r="BM20" s="25">
        <v>344</v>
      </c>
      <c r="BN20" s="25">
        <v>226</v>
      </c>
      <c r="BO20" s="25">
        <v>347</v>
      </c>
      <c r="BP20" s="25">
        <v>302</v>
      </c>
      <c r="BQ20" s="25">
        <v>334</v>
      </c>
      <c r="BR20" s="25">
        <v>246</v>
      </c>
      <c r="BS20" s="25">
        <v>293</v>
      </c>
      <c r="BT20" s="25">
        <v>355</v>
      </c>
      <c r="BU20" s="25">
        <v>319</v>
      </c>
      <c r="BV20" s="25">
        <v>214</v>
      </c>
      <c r="BW20" s="25">
        <v>336</v>
      </c>
      <c r="BX20" s="25">
        <v>359</v>
      </c>
    </row>
    <row r="21" spans="3:76" s="14" customFormat="1" ht="17.149999999999999" customHeight="1" thickBot="1" x14ac:dyDescent="0.3">
      <c r="C21" s="36" t="s">
        <v>127</v>
      </c>
      <c r="D21" s="25">
        <v>77</v>
      </c>
      <c r="E21" s="25">
        <v>65</v>
      </c>
      <c r="F21" s="25">
        <v>57</v>
      </c>
      <c r="G21" s="25">
        <v>79</v>
      </c>
      <c r="H21" s="25">
        <v>53</v>
      </c>
      <c r="I21" s="25">
        <v>72</v>
      </c>
      <c r="J21" s="25">
        <v>39</v>
      </c>
      <c r="K21" s="25">
        <v>58</v>
      </c>
      <c r="L21" s="25">
        <v>56</v>
      </c>
      <c r="M21" s="25">
        <v>53</v>
      </c>
      <c r="N21" s="25">
        <v>54</v>
      </c>
      <c r="O21" s="25">
        <v>48</v>
      </c>
      <c r="P21" s="25">
        <v>60</v>
      </c>
      <c r="Q21" s="25">
        <v>53</v>
      </c>
      <c r="R21" s="25">
        <v>32</v>
      </c>
      <c r="S21" s="25">
        <v>71</v>
      </c>
      <c r="T21" s="25">
        <v>70</v>
      </c>
      <c r="U21" s="25">
        <v>70</v>
      </c>
      <c r="V21" s="25">
        <v>49</v>
      </c>
      <c r="W21" s="25">
        <v>79</v>
      </c>
      <c r="X21" s="25">
        <v>77</v>
      </c>
      <c r="Y21" s="25">
        <v>67</v>
      </c>
      <c r="Z21" s="25">
        <v>33</v>
      </c>
      <c r="AA21" s="25">
        <v>69</v>
      </c>
      <c r="AB21" s="25">
        <v>47</v>
      </c>
      <c r="AC21" s="25">
        <v>55</v>
      </c>
      <c r="AD21" s="25">
        <v>51</v>
      </c>
      <c r="AE21" s="25">
        <v>77</v>
      </c>
      <c r="AF21" s="25">
        <v>70</v>
      </c>
      <c r="AG21" s="25">
        <v>56</v>
      </c>
      <c r="AH21" s="25">
        <v>53</v>
      </c>
      <c r="AI21" s="25">
        <v>68</v>
      </c>
      <c r="AJ21" s="25">
        <v>65</v>
      </c>
      <c r="AK21" s="25">
        <v>72</v>
      </c>
      <c r="AL21" s="25">
        <v>67</v>
      </c>
      <c r="AM21" s="25">
        <v>60</v>
      </c>
      <c r="AN21" s="25">
        <v>65</v>
      </c>
      <c r="AO21" s="25">
        <v>61</v>
      </c>
      <c r="AP21" s="25">
        <v>54</v>
      </c>
      <c r="AQ21" s="25">
        <v>66</v>
      </c>
      <c r="AR21" s="25">
        <v>56</v>
      </c>
      <c r="AS21" s="25">
        <v>70</v>
      </c>
      <c r="AT21" s="25">
        <v>55</v>
      </c>
      <c r="AU21" s="25">
        <v>94</v>
      </c>
      <c r="AV21" s="25">
        <v>57</v>
      </c>
      <c r="AW21" s="25">
        <v>81</v>
      </c>
      <c r="AX21" s="25">
        <v>38</v>
      </c>
      <c r="AY21" s="25">
        <v>73</v>
      </c>
      <c r="AZ21" s="25">
        <v>60</v>
      </c>
      <c r="BA21" s="25">
        <v>95</v>
      </c>
      <c r="BB21" s="25">
        <v>40</v>
      </c>
      <c r="BC21" s="25">
        <v>69</v>
      </c>
      <c r="BD21" s="25">
        <v>49</v>
      </c>
      <c r="BE21" s="25">
        <v>29</v>
      </c>
      <c r="BF21" s="25">
        <v>59</v>
      </c>
      <c r="BG21" s="25">
        <v>60</v>
      </c>
      <c r="BH21" s="25">
        <v>55</v>
      </c>
      <c r="BI21" s="25">
        <v>50</v>
      </c>
      <c r="BJ21" s="25">
        <v>53</v>
      </c>
      <c r="BK21" s="25">
        <v>60</v>
      </c>
      <c r="BL21" s="25">
        <v>60</v>
      </c>
      <c r="BM21" s="25">
        <v>55</v>
      </c>
      <c r="BN21" s="25">
        <v>52</v>
      </c>
      <c r="BO21" s="25">
        <v>65</v>
      </c>
      <c r="BP21" s="25">
        <v>52</v>
      </c>
      <c r="BQ21" s="25">
        <v>54</v>
      </c>
      <c r="BR21" s="25">
        <v>66</v>
      </c>
      <c r="BS21" s="25">
        <v>84</v>
      </c>
      <c r="BT21" s="25">
        <v>68</v>
      </c>
      <c r="BU21" s="25">
        <v>69</v>
      </c>
      <c r="BV21" s="25">
        <v>52</v>
      </c>
      <c r="BW21" s="25">
        <v>61</v>
      </c>
      <c r="BX21" s="25">
        <v>61</v>
      </c>
    </row>
    <row r="22" spans="3:76" s="14" customFormat="1" ht="17.149999999999999" customHeight="1" thickBot="1" x14ac:dyDescent="0.3">
      <c r="C22" s="37" t="s">
        <v>128</v>
      </c>
      <c r="D22" s="39">
        <f t="shared" ref="D22:O22" si="0">SUM(D5:D21)</f>
        <v>14335</v>
      </c>
      <c r="E22" s="39">
        <f t="shared" si="0"/>
        <v>13060</v>
      </c>
      <c r="F22" s="39">
        <f t="shared" si="0"/>
        <v>9521</v>
      </c>
      <c r="G22" s="40">
        <f t="shared" si="0"/>
        <v>13331</v>
      </c>
      <c r="H22" s="39">
        <f t="shared" si="0"/>
        <v>11808</v>
      </c>
      <c r="I22" s="39">
        <f t="shared" si="0"/>
        <v>13254</v>
      </c>
      <c r="J22" s="39">
        <f t="shared" si="0"/>
        <v>9615</v>
      </c>
      <c r="K22" s="40">
        <f t="shared" si="0"/>
        <v>13300</v>
      </c>
      <c r="L22" s="39">
        <f t="shared" si="0"/>
        <v>11992</v>
      </c>
      <c r="M22" s="39">
        <f t="shared" si="0"/>
        <v>12180</v>
      </c>
      <c r="N22" s="39">
        <f t="shared" si="0"/>
        <v>9652</v>
      </c>
      <c r="O22" s="40">
        <f t="shared" si="0"/>
        <v>13743</v>
      </c>
      <c r="P22" s="39">
        <v>12560</v>
      </c>
      <c r="Q22" s="39">
        <f>SUM(Q5:Q21)</f>
        <v>12883</v>
      </c>
      <c r="R22" s="39">
        <f>SUM(R5:R21)</f>
        <v>9632</v>
      </c>
      <c r="S22" s="40">
        <f>SUM(S5:S21)</f>
        <v>13547</v>
      </c>
      <c r="T22" s="39">
        <f>SUM(T5:T21)</f>
        <v>13017</v>
      </c>
      <c r="U22" s="39">
        <v>12275</v>
      </c>
      <c r="V22" s="39">
        <v>9493</v>
      </c>
      <c r="W22" s="40">
        <v>13543</v>
      </c>
      <c r="X22" s="39">
        <f t="shared" ref="X22:AC22" si="1">SUM(X5:X21)</f>
        <v>12821</v>
      </c>
      <c r="Y22" s="39">
        <f t="shared" si="1"/>
        <v>12504</v>
      </c>
      <c r="Z22" s="39">
        <f t="shared" si="1"/>
        <v>9544</v>
      </c>
      <c r="AA22" s="40">
        <f t="shared" si="1"/>
        <v>14461</v>
      </c>
      <c r="AB22" s="39">
        <f t="shared" si="1"/>
        <v>11948</v>
      </c>
      <c r="AC22" s="39">
        <f t="shared" si="1"/>
        <v>12262</v>
      </c>
      <c r="AD22" s="39">
        <f t="shared" ref="AD22:AI22" si="2">SUM(AD5:AD21)</f>
        <v>9632</v>
      </c>
      <c r="AE22" s="40">
        <f t="shared" si="2"/>
        <v>13769</v>
      </c>
      <c r="AF22" s="39">
        <f t="shared" si="2"/>
        <v>12887</v>
      </c>
      <c r="AG22" s="39">
        <f t="shared" si="2"/>
        <v>12625</v>
      </c>
      <c r="AH22" s="39">
        <f t="shared" si="2"/>
        <v>10812</v>
      </c>
      <c r="AI22" s="40">
        <f t="shared" si="2"/>
        <v>14302</v>
      </c>
      <c r="AJ22" s="39">
        <f t="shared" ref="AJ22:AL22" si="3">SUM(AJ5:AJ21)</f>
        <v>13420</v>
      </c>
      <c r="AK22" s="39">
        <f t="shared" si="3"/>
        <v>13004</v>
      </c>
      <c r="AL22" s="39">
        <f t="shared" si="3"/>
        <v>10027</v>
      </c>
      <c r="AM22" s="40">
        <f t="shared" ref="AM22:AR22" si="4">SUM(AM5:AM21)</f>
        <v>13512</v>
      </c>
      <c r="AN22" s="39">
        <f t="shared" si="4"/>
        <v>11699</v>
      </c>
      <c r="AO22" s="39">
        <f t="shared" si="4"/>
        <v>13011</v>
      </c>
      <c r="AP22" s="39">
        <f t="shared" si="4"/>
        <v>9325</v>
      </c>
      <c r="AQ22" s="40">
        <f t="shared" si="4"/>
        <v>12795</v>
      </c>
      <c r="AR22" s="39">
        <f t="shared" si="4"/>
        <v>12679</v>
      </c>
      <c r="AS22" s="39">
        <f t="shared" ref="AS22:AX22" si="5">SUM(AS5:AS21)</f>
        <v>11520</v>
      </c>
      <c r="AT22" s="39">
        <f t="shared" si="5"/>
        <v>8727</v>
      </c>
      <c r="AU22" s="40">
        <f t="shared" si="5"/>
        <v>12093</v>
      </c>
      <c r="AV22" s="39">
        <f t="shared" si="5"/>
        <v>11594</v>
      </c>
      <c r="AW22" s="39">
        <f t="shared" si="5"/>
        <v>11986</v>
      </c>
      <c r="AX22" s="39">
        <f t="shared" si="5"/>
        <v>8566</v>
      </c>
      <c r="AY22" s="40">
        <f t="shared" ref="AY22:BD22" si="6">SUM(AY5:AY21)</f>
        <v>12287</v>
      </c>
      <c r="AZ22" s="39">
        <f t="shared" si="6"/>
        <v>11668</v>
      </c>
      <c r="BA22" s="39">
        <f t="shared" si="6"/>
        <v>10869</v>
      </c>
      <c r="BB22" s="39">
        <f t="shared" si="6"/>
        <v>8528</v>
      </c>
      <c r="BC22" s="39">
        <f t="shared" si="6"/>
        <v>11761</v>
      </c>
      <c r="BD22" s="39">
        <f t="shared" si="6"/>
        <v>9290</v>
      </c>
      <c r="BE22" s="39">
        <f t="shared" ref="BE22:BJ22" si="7">SUM(BE5:BE21)</f>
        <v>6264</v>
      </c>
      <c r="BF22" s="39">
        <f t="shared" si="7"/>
        <v>9809</v>
      </c>
      <c r="BG22" s="39">
        <f t="shared" si="7"/>
        <v>10727</v>
      </c>
      <c r="BH22" s="39">
        <f t="shared" si="7"/>
        <v>9290</v>
      </c>
      <c r="BI22" s="39">
        <f t="shared" si="7"/>
        <v>9750</v>
      </c>
      <c r="BJ22" s="39">
        <f t="shared" si="7"/>
        <v>7520</v>
      </c>
      <c r="BK22" s="39">
        <f>SUM(BK5:BK21)</f>
        <v>9777</v>
      </c>
      <c r="BL22" s="39">
        <f>SUM(BL5:BL21)</f>
        <v>9498</v>
      </c>
      <c r="BM22" s="39">
        <f>SUM(BM5:BM21)</f>
        <v>9118</v>
      </c>
      <c r="BN22" s="39">
        <v>7413</v>
      </c>
      <c r="BO22" s="39">
        <v>10221</v>
      </c>
      <c r="BP22" s="39">
        <f>SUM(BP5:BP21)</f>
        <v>8954</v>
      </c>
      <c r="BQ22" s="39">
        <f>SUM(BQ5:BQ21)</f>
        <v>9269</v>
      </c>
      <c r="BR22" s="39">
        <f>SUM(BR5:BR21)</f>
        <v>7522</v>
      </c>
      <c r="BS22" s="39">
        <f>SUM(BS5:BS21)</f>
        <v>10337</v>
      </c>
      <c r="BT22" s="39">
        <v>9797</v>
      </c>
      <c r="BU22" s="39">
        <v>9881</v>
      </c>
      <c r="BV22" s="39">
        <v>7463</v>
      </c>
      <c r="BW22" s="39">
        <v>9939</v>
      </c>
      <c r="BX22" s="39">
        <v>9448</v>
      </c>
    </row>
    <row r="23" spans="3:76" x14ac:dyDescent="0.3">
      <c r="BJ23" s="57"/>
    </row>
    <row r="25" spans="3:76" ht="39" customHeight="1" x14ac:dyDescent="0.3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138</v>
      </c>
      <c r="N25" s="23" t="s">
        <v>139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  <c r="BQ25" s="23" t="str">
        <f>"Evolución "&amp;BV4</f>
        <v>Evolución 24-T3</v>
      </c>
      <c r="BR25" s="23" t="str">
        <f>"Evolución "&amp;BW4</f>
        <v>Evolución 23-T4</v>
      </c>
      <c r="BS25" s="41" t="str">
        <f>"Evolución "&amp;BX4</f>
        <v>Evolución 25-T1</v>
      </c>
    </row>
    <row r="26" spans="3:76" ht="17.149999999999999" customHeight="1" thickBot="1" x14ac:dyDescent="0.35">
      <c r="C26" s="36" t="s">
        <v>111</v>
      </c>
      <c r="D26" s="26">
        <f t="shared" ref="D26:D43" si="8">+(H5-D5)/D5</f>
        <v>-0.14313099041533547</v>
      </c>
      <c r="E26" s="26">
        <f t="shared" ref="E26:E43" si="9">+(I5-E5)/E5</f>
        <v>6.5391304347826085E-2</v>
      </c>
      <c r="F26" s="26">
        <f t="shared" ref="F26:F43" si="10">+(J5-F5)/F5</f>
        <v>2.1616541353383457E-2</v>
      </c>
      <c r="G26" s="26">
        <f t="shared" ref="G26:G43" si="11">+(K5-G5)/G5</f>
        <v>-3.6208031599736672E-2</v>
      </c>
      <c r="H26" s="26">
        <f t="shared" ref="H26:H43" si="12">+(L5-H5)/H5</f>
        <v>5.5928411633109618E-2</v>
      </c>
      <c r="I26" s="26">
        <f t="shared" ref="I26:I43" si="13">+(M5-I5)/I5</f>
        <v>-0.10610512569376428</v>
      </c>
      <c r="J26" s="26">
        <f t="shared" ref="J26:J43" si="14">+(N5-J5)/J5</f>
        <v>1.2419503219871205E-2</v>
      </c>
      <c r="K26" s="26">
        <f t="shared" ref="K26:K43" si="15">+(O5-K5)/K5</f>
        <v>7.5136612021857924E-2</v>
      </c>
      <c r="L26" s="26">
        <f t="shared" ref="L26:L43" si="16">+(P5-L5)/L5</f>
        <v>-3.9194915254237288E-2</v>
      </c>
      <c r="M26" s="26">
        <f t="shared" ref="M26:AA43" si="17">+(Q5-M5)/M5</f>
        <v>5.1497443389335283E-2</v>
      </c>
      <c r="N26" s="26">
        <f t="shared" si="17"/>
        <v>-1.0904134484325307E-2</v>
      </c>
      <c r="O26" s="26">
        <f t="shared" si="17"/>
        <v>-4.1296060991105462E-3</v>
      </c>
      <c r="P26" s="26">
        <f t="shared" si="17"/>
        <v>9.3348033811098866E-2</v>
      </c>
      <c r="Q26" s="26">
        <f t="shared" si="17"/>
        <v>-5.1754081278221606E-2</v>
      </c>
      <c r="R26" s="26">
        <f t="shared" si="17"/>
        <v>-5.1446945337620578E-2</v>
      </c>
      <c r="S26" s="26">
        <f t="shared" si="17"/>
        <v>7.3365231259968104E-3</v>
      </c>
      <c r="T26" s="26">
        <f t="shared" si="17"/>
        <v>-6.0840336134453783E-2</v>
      </c>
      <c r="U26" s="26">
        <f t="shared" si="17"/>
        <v>8.3150183150183146E-2</v>
      </c>
      <c r="V26" s="26">
        <f t="shared" si="17"/>
        <v>6.1985472154963681E-2</v>
      </c>
      <c r="W26" s="26">
        <f t="shared" si="17"/>
        <v>5.889803673210893E-2</v>
      </c>
      <c r="X26" s="26">
        <f t="shared" si="17"/>
        <v>-4.8317823908375086E-2</v>
      </c>
      <c r="Y26" s="26">
        <f t="shared" si="17"/>
        <v>-0.11701048359824145</v>
      </c>
      <c r="Z26" s="26">
        <f t="shared" si="17"/>
        <v>-2.3255813953488372E-2</v>
      </c>
      <c r="AA26" s="26">
        <f t="shared" si="17"/>
        <v>-5.3229665071770335E-2</v>
      </c>
      <c r="AB26" s="26">
        <f t="shared" ref="AB26:AP43" si="18">+(AF5-AB5)/AB5</f>
        <v>8.2737871380218125E-2</v>
      </c>
      <c r="AC26" s="26">
        <f t="shared" si="18"/>
        <v>5.7449253159708925E-2</v>
      </c>
      <c r="AD26" s="26">
        <f t="shared" si="18"/>
        <v>0.14425770308123248</v>
      </c>
      <c r="AE26" s="26">
        <f t="shared" si="18"/>
        <v>1.5161086544535692E-2</v>
      </c>
      <c r="AF26" s="26">
        <f t="shared" si="18"/>
        <v>6.9815908301493576E-2</v>
      </c>
      <c r="AG26" s="26">
        <f t="shared" si="18"/>
        <v>6.9177834118073156E-2</v>
      </c>
      <c r="AH26" s="26">
        <f t="shared" si="18"/>
        <v>-0.11709506323949409</v>
      </c>
      <c r="AI26" s="26">
        <f t="shared" si="18"/>
        <v>-2.7069072806471688E-2</v>
      </c>
      <c r="AJ26" s="26">
        <f t="shared" si="18"/>
        <v>-0.16623376623376623</v>
      </c>
      <c r="AK26" s="26">
        <f t="shared" si="18"/>
        <v>-4.0650406504065045E-3</v>
      </c>
      <c r="AL26" s="26">
        <f t="shared" si="18"/>
        <v>-1.756007393715342E-2</v>
      </c>
      <c r="AM26" s="26">
        <f t="shared" si="18"/>
        <v>-5.020786696514231E-2</v>
      </c>
      <c r="AN26" s="26">
        <f t="shared" si="18"/>
        <v>0.1059190031152648</v>
      </c>
      <c r="AO26" s="26">
        <f t="shared" si="18"/>
        <v>-8.9795918367346933E-2</v>
      </c>
      <c r="AP26" s="26">
        <f t="shared" si="18"/>
        <v>-5.268109125117592E-2</v>
      </c>
      <c r="AQ26" s="26">
        <f t="shared" ref="AQ26:BE43" si="19">+(AU5-AQ5)/AQ5</f>
        <v>-6.5993265993265993E-2</v>
      </c>
      <c r="AR26" s="26">
        <f t="shared" si="19"/>
        <v>-6.6549295774647882E-2</v>
      </c>
      <c r="AS26" s="26">
        <f t="shared" si="19"/>
        <v>1.0089686098654708E-2</v>
      </c>
      <c r="AT26" s="26">
        <f t="shared" si="19"/>
        <v>-4.4687189672293947E-3</v>
      </c>
      <c r="AU26" s="26">
        <f t="shared" si="19"/>
        <v>1.1896178803172314E-2</v>
      </c>
      <c r="AV26" s="26">
        <f t="shared" si="19"/>
        <v>-1.886080724254998E-3</v>
      </c>
      <c r="AW26" s="26">
        <f t="shared" si="19"/>
        <v>-8.5090640029596751E-2</v>
      </c>
      <c r="AX26" s="26">
        <f t="shared" si="19"/>
        <v>-6.5336658354114716E-2</v>
      </c>
      <c r="AY26" s="26">
        <f t="shared" si="19"/>
        <v>-4.738154613466334E-2</v>
      </c>
      <c r="AZ26" s="26">
        <f t="shared" si="19"/>
        <v>-0.17649281934996219</v>
      </c>
      <c r="BA26" s="26">
        <f t="shared" si="19"/>
        <v>-0.39547108774767487</v>
      </c>
      <c r="BB26" s="26">
        <f t="shared" si="19"/>
        <v>0.22411953041622198</v>
      </c>
      <c r="BC26" s="26">
        <f t="shared" si="19"/>
        <v>-8.4143605086013457E-2</v>
      </c>
      <c r="BD26" s="26">
        <f t="shared" si="19"/>
        <v>-2.8912345112436899E-2</v>
      </c>
      <c r="BE26" s="26">
        <f t="shared" si="19"/>
        <v>0.5130434782608696</v>
      </c>
      <c r="BF26" s="26">
        <f t="shared" ref="BF26:BO43" si="20">+(BJ5-BF5)/BF5</f>
        <v>-0.21229293809938971</v>
      </c>
      <c r="BG26" s="26">
        <f t="shared" si="20"/>
        <v>-5.3899550837076357E-2</v>
      </c>
      <c r="BH26" s="26">
        <f t="shared" si="20"/>
        <v>3.7334593572778831E-2</v>
      </c>
      <c r="BI26" s="26">
        <f t="shared" si="20"/>
        <v>-0.13085764809902742</v>
      </c>
      <c r="BJ26" s="26">
        <f t="shared" si="20"/>
        <v>-3.6524626452684006E-2</v>
      </c>
      <c r="BK26" s="26">
        <f t="shared" si="20"/>
        <v>8.6318515321536469E-4</v>
      </c>
      <c r="BL26" s="26">
        <f t="shared" si="20"/>
        <v>-8.47380410022779E-2</v>
      </c>
      <c r="BM26" s="26">
        <f t="shared" si="20"/>
        <v>5.0864699898270599E-4</v>
      </c>
      <c r="BN26" s="26">
        <f t="shared" si="20"/>
        <v>-1.8954623779437105E-2</v>
      </c>
      <c r="BO26" s="26">
        <f t="shared" si="20"/>
        <v>2.1129797326433809E-2</v>
      </c>
      <c r="BP26" s="26">
        <f t="shared" ref="BP26:BP43" si="21">+(BT5-BP5)/BP5</f>
        <v>7.3170731707317069E-2</v>
      </c>
      <c r="BQ26" s="26">
        <f t="shared" ref="BQ26:BQ43" si="22">+(BU5-BQ5)/BQ5</f>
        <v>0.19522114895780376</v>
      </c>
      <c r="BR26" s="26">
        <f t="shared" ref="BR26:BR43" si="23">+(BV5-BR5)/BR5</f>
        <v>-1.6978922716627636E-2</v>
      </c>
      <c r="BS26" s="26">
        <f t="shared" ref="BS26:BS43" si="24">+(BW5-BS5)/BS5</f>
        <v>-2.9138513513513514E-2</v>
      </c>
    </row>
    <row r="27" spans="3:76" ht="17.149999999999999" customHeight="1" thickBot="1" x14ac:dyDescent="0.35">
      <c r="C27" s="36" t="s">
        <v>112</v>
      </c>
      <c r="D27" s="26">
        <f t="shared" si="8"/>
        <v>-0.13868613138686131</v>
      </c>
      <c r="E27" s="26">
        <f t="shared" si="9"/>
        <v>8.7866108786610872E-2</v>
      </c>
      <c r="F27" s="26">
        <f t="shared" si="10"/>
        <v>-7.179487179487179E-2</v>
      </c>
      <c r="G27" s="26">
        <f t="shared" si="11"/>
        <v>-3.8461538461538464E-3</v>
      </c>
      <c r="H27" s="26">
        <f t="shared" si="12"/>
        <v>8.050847457627118E-2</v>
      </c>
      <c r="I27" s="26">
        <f t="shared" si="13"/>
        <v>-7.3076923076923081E-2</v>
      </c>
      <c r="J27" s="26">
        <f t="shared" si="14"/>
        <v>4.9723756906077346E-2</v>
      </c>
      <c r="K27" s="26">
        <f t="shared" si="15"/>
        <v>6.1776061776061778E-2</v>
      </c>
      <c r="L27" s="26">
        <f t="shared" si="16"/>
        <v>0.15294117647058825</v>
      </c>
      <c r="M27" s="26">
        <f t="shared" si="17"/>
        <v>1.6597510373443983E-2</v>
      </c>
      <c r="N27" s="26">
        <f t="shared" si="17"/>
        <v>-7.3684210526315783E-2</v>
      </c>
      <c r="O27" s="26">
        <f t="shared" si="17"/>
        <v>-7.2727272727272724E-2</v>
      </c>
      <c r="P27" s="26">
        <f t="shared" si="17"/>
        <v>-3.4013605442176869E-3</v>
      </c>
      <c r="Q27" s="26">
        <f t="shared" si="17"/>
        <v>-5.3061224489795916E-2</v>
      </c>
      <c r="R27" s="26">
        <f t="shared" si="17"/>
        <v>-5.113636363636364E-2</v>
      </c>
      <c r="S27" s="26">
        <f t="shared" si="17"/>
        <v>-2.3529411764705882E-2</v>
      </c>
      <c r="T27" s="26">
        <f t="shared" si="17"/>
        <v>-0.10921501706484642</v>
      </c>
      <c r="U27" s="26">
        <f t="shared" si="17"/>
        <v>3.017241379310345E-2</v>
      </c>
      <c r="V27" s="26">
        <f t="shared" si="17"/>
        <v>0.1497005988023952</v>
      </c>
      <c r="W27" s="26">
        <f t="shared" si="17"/>
        <v>0.18875502008032127</v>
      </c>
      <c r="X27" s="26">
        <f t="shared" si="17"/>
        <v>-0.13026819923371646</v>
      </c>
      <c r="Y27" s="26">
        <f t="shared" si="17"/>
        <v>-2.5104602510460251E-2</v>
      </c>
      <c r="Z27" s="26">
        <f t="shared" si="17"/>
        <v>4.1666666666666664E-2</v>
      </c>
      <c r="AA27" s="26">
        <f t="shared" si="17"/>
        <v>-0.17567567567567569</v>
      </c>
      <c r="AB27" s="26">
        <f t="shared" si="18"/>
        <v>0.13215859030837004</v>
      </c>
      <c r="AC27" s="26">
        <f t="shared" si="18"/>
        <v>0.26180257510729615</v>
      </c>
      <c r="AD27" s="26">
        <f t="shared" si="18"/>
        <v>0.13</v>
      </c>
      <c r="AE27" s="26">
        <f t="shared" si="18"/>
        <v>0.1721311475409836</v>
      </c>
      <c r="AF27" s="26">
        <f t="shared" si="18"/>
        <v>3.5019455252918288E-2</v>
      </c>
      <c r="AG27" s="26">
        <f t="shared" si="18"/>
        <v>5.1020408163265307E-2</v>
      </c>
      <c r="AH27" s="26">
        <f t="shared" si="18"/>
        <v>-1.7699115044247787E-2</v>
      </c>
      <c r="AI27" s="26">
        <f t="shared" si="18"/>
        <v>-3.1468531468531472E-2</v>
      </c>
      <c r="AJ27" s="26">
        <f t="shared" si="18"/>
        <v>-4.1353383458646614E-2</v>
      </c>
      <c r="AK27" s="26">
        <f t="shared" si="18"/>
        <v>-0.18122977346278318</v>
      </c>
      <c r="AL27" s="26">
        <f t="shared" si="18"/>
        <v>-0.22522522522522523</v>
      </c>
      <c r="AM27" s="26">
        <f t="shared" si="18"/>
        <v>-6.1371841155234655E-2</v>
      </c>
      <c r="AN27" s="26">
        <f t="shared" si="18"/>
        <v>-3.5294117647058823E-2</v>
      </c>
      <c r="AO27" s="26">
        <f t="shared" si="18"/>
        <v>1.9762845849802372E-2</v>
      </c>
      <c r="AP27" s="26">
        <f t="shared" si="18"/>
        <v>2.3255813953488372E-2</v>
      </c>
      <c r="AQ27" s="26">
        <f t="shared" si="19"/>
        <v>-0.10384615384615385</v>
      </c>
      <c r="AR27" s="26">
        <f t="shared" si="19"/>
        <v>6.097560975609756E-2</v>
      </c>
      <c r="AS27" s="26">
        <f t="shared" si="19"/>
        <v>-0.13953488372093023</v>
      </c>
      <c r="AT27" s="26">
        <f t="shared" si="19"/>
        <v>-9.6590909090909088E-2</v>
      </c>
      <c r="AU27" s="26">
        <f t="shared" si="19"/>
        <v>0.50643776824034337</v>
      </c>
      <c r="AV27" s="26">
        <f t="shared" si="19"/>
        <v>0.15708812260536398</v>
      </c>
      <c r="AW27" s="26">
        <f t="shared" si="19"/>
        <v>-1.8018018018018018E-2</v>
      </c>
      <c r="AX27" s="26">
        <f t="shared" si="19"/>
        <v>0.28301886792452829</v>
      </c>
      <c r="AY27" s="26">
        <f t="shared" si="19"/>
        <v>-0.41595441595441596</v>
      </c>
      <c r="AZ27" s="26">
        <f t="shared" si="19"/>
        <v>-0.30463576158940397</v>
      </c>
      <c r="BA27" s="26">
        <f t="shared" si="19"/>
        <v>-0.45871559633027525</v>
      </c>
      <c r="BB27" s="26">
        <f t="shared" si="19"/>
        <v>-6.3725490196078427E-2</v>
      </c>
      <c r="BC27" s="26">
        <f t="shared" si="19"/>
        <v>-0.16097560975609757</v>
      </c>
      <c r="BD27" s="26">
        <f t="shared" si="19"/>
        <v>6.6666666666666666E-2</v>
      </c>
      <c r="BE27" s="26">
        <f t="shared" si="19"/>
        <v>0.33050847457627119</v>
      </c>
      <c r="BF27" s="26">
        <f t="shared" si="20"/>
        <v>-0.11518324607329843</v>
      </c>
      <c r="BG27" s="26">
        <f t="shared" si="20"/>
        <v>0.1744186046511628</v>
      </c>
      <c r="BH27" s="26">
        <f t="shared" si="20"/>
        <v>-0.11607142857142858</v>
      </c>
      <c r="BI27" s="26">
        <f t="shared" si="20"/>
        <v>0.35668789808917195</v>
      </c>
      <c r="BJ27" s="26">
        <f t="shared" si="20"/>
        <v>-0.11242603550295859</v>
      </c>
      <c r="BK27" s="26">
        <f t="shared" si="20"/>
        <v>-0.10891089108910891</v>
      </c>
      <c r="BL27" s="26">
        <f t="shared" si="20"/>
        <v>0</v>
      </c>
      <c r="BM27" s="26">
        <f t="shared" si="20"/>
        <v>1.4084507042253521E-2</v>
      </c>
      <c r="BN27" s="26">
        <f t="shared" si="20"/>
        <v>-5.3333333333333337E-2</v>
      </c>
      <c r="BO27" s="26">
        <f t="shared" si="20"/>
        <v>0.28333333333333333</v>
      </c>
      <c r="BP27" s="26">
        <f t="shared" si="21"/>
        <v>6.0606060606060608E-2</v>
      </c>
      <c r="BQ27" s="26">
        <f t="shared" si="22"/>
        <v>0.10185185185185185</v>
      </c>
      <c r="BR27" s="26">
        <f t="shared" si="23"/>
        <v>0.12676056338028169</v>
      </c>
      <c r="BS27" s="26">
        <f t="shared" si="24"/>
        <v>-8.2251082251082255E-2</v>
      </c>
    </row>
    <row r="28" spans="3:76" ht="17.149999999999999" customHeight="1" thickBot="1" x14ac:dyDescent="0.35">
      <c r="C28" s="36" t="s">
        <v>113</v>
      </c>
      <c r="D28" s="26">
        <f t="shared" si="8"/>
        <v>-0.40053050397877982</v>
      </c>
      <c r="E28" s="26">
        <f t="shared" si="9"/>
        <v>-8.8397790055248615E-2</v>
      </c>
      <c r="F28" s="26">
        <f t="shared" si="10"/>
        <v>0.24778761061946902</v>
      </c>
      <c r="G28" s="26">
        <f t="shared" si="11"/>
        <v>-3.1662269129287601E-2</v>
      </c>
      <c r="H28" s="26">
        <f t="shared" si="12"/>
        <v>0.35398230088495575</v>
      </c>
      <c r="I28" s="26">
        <f t="shared" si="13"/>
        <v>-0.10909090909090909</v>
      </c>
      <c r="J28" s="26">
        <f t="shared" si="14"/>
        <v>-0.20567375886524822</v>
      </c>
      <c r="K28" s="26">
        <f t="shared" si="15"/>
        <v>-5.9945504087193457E-2</v>
      </c>
      <c r="L28" s="26">
        <f t="shared" si="16"/>
        <v>-0.12418300653594772</v>
      </c>
      <c r="M28" s="26">
        <f t="shared" si="17"/>
        <v>6.1224489795918366E-2</v>
      </c>
      <c r="N28" s="26">
        <f t="shared" si="17"/>
        <v>1.7857142857142856E-2</v>
      </c>
      <c r="O28" s="26">
        <f t="shared" si="17"/>
        <v>-5.7971014492753624E-2</v>
      </c>
      <c r="P28" s="26">
        <f t="shared" si="17"/>
        <v>4.8507462686567165E-2</v>
      </c>
      <c r="Q28" s="26">
        <f t="shared" si="17"/>
        <v>-4.1666666666666664E-2</v>
      </c>
      <c r="R28" s="26">
        <f t="shared" si="17"/>
        <v>1.7543859649122806E-2</v>
      </c>
      <c r="S28" s="26">
        <f t="shared" si="17"/>
        <v>-4.6153846153846156E-2</v>
      </c>
      <c r="T28" s="26">
        <f t="shared" si="17"/>
        <v>-1.0676156583629894E-2</v>
      </c>
      <c r="U28" s="26">
        <f t="shared" si="17"/>
        <v>-9.6989966555183951E-2</v>
      </c>
      <c r="V28" s="26">
        <f t="shared" si="17"/>
        <v>-8.6206896551724144E-2</v>
      </c>
      <c r="W28" s="26">
        <f t="shared" si="17"/>
        <v>0.18709677419354839</v>
      </c>
      <c r="X28" s="26">
        <f t="shared" si="17"/>
        <v>7.1942446043165471E-3</v>
      </c>
      <c r="Y28" s="26">
        <f t="shared" si="17"/>
        <v>7.407407407407407E-2</v>
      </c>
      <c r="Z28" s="26">
        <f t="shared" si="17"/>
        <v>8.9622641509433956E-2</v>
      </c>
      <c r="AA28" s="26">
        <f t="shared" si="17"/>
        <v>-0.11141304347826086</v>
      </c>
      <c r="AB28" s="26">
        <f t="shared" si="18"/>
        <v>0.12857142857142856</v>
      </c>
      <c r="AC28" s="26">
        <f t="shared" si="18"/>
        <v>1.0344827586206896E-2</v>
      </c>
      <c r="AD28" s="26">
        <f t="shared" si="18"/>
        <v>-3.0303030303030304E-2</v>
      </c>
      <c r="AE28" s="26">
        <f t="shared" si="18"/>
        <v>-5.8103975535168197E-2</v>
      </c>
      <c r="AF28" s="26">
        <f t="shared" si="18"/>
        <v>-7.5949367088607597E-2</v>
      </c>
      <c r="AG28" s="26">
        <f t="shared" si="18"/>
        <v>-3.4129692832764506E-2</v>
      </c>
      <c r="AH28" s="26">
        <f t="shared" si="18"/>
        <v>6.6964285714285712E-2</v>
      </c>
      <c r="AI28" s="26">
        <f t="shared" si="18"/>
        <v>2.2727272727272728E-2</v>
      </c>
      <c r="AJ28" s="26">
        <f t="shared" si="18"/>
        <v>-0.10616438356164383</v>
      </c>
      <c r="AK28" s="26">
        <f t="shared" si="18"/>
        <v>-3.5335689045936397E-2</v>
      </c>
      <c r="AL28" s="26">
        <f t="shared" si="18"/>
        <v>-0.10878661087866109</v>
      </c>
      <c r="AM28" s="26">
        <f t="shared" si="18"/>
        <v>-0.11746031746031746</v>
      </c>
      <c r="AN28" s="26">
        <f t="shared" si="18"/>
        <v>1.532567049808429E-2</v>
      </c>
      <c r="AO28" s="26">
        <f t="shared" si="18"/>
        <v>-2.9304029304029304E-2</v>
      </c>
      <c r="AP28" s="26">
        <f t="shared" si="18"/>
        <v>-0.17840375586854459</v>
      </c>
      <c r="AQ28" s="26">
        <f t="shared" si="19"/>
        <v>-0.12589928057553956</v>
      </c>
      <c r="AR28" s="26">
        <f t="shared" si="19"/>
        <v>-0.13584905660377358</v>
      </c>
      <c r="AS28" s="26">
        <f t="shared" si="19"/>
        <v>-7.1698113207547168E-2</v>
      </c>
      <c r="AT28" s="26">
        <f t="shared" si="19"/>
        <v>-0.12</v>
      </c>
      <c r="AU28" s="26">
        <f t="shared" si="19"/>
        <v>5.3497942386831275E-2</v>
      </c>
      <c r="AV28" s="26">
        <f t="shared" si="19"/>
        <v>8.296943231441048E-2</v>
      </c>
      <c r="AW28" s="26">
        <f t="shared" si="19"/>
        <v>-0.18699186991869918</v>
      </c>
      <c r="AX28" s="26">
        <f t="shared" si="19"/>
        <v>2.5974025974025976E-2</v>
      </c>
      <c r="AY28" s="26">
        <f t="shared" si="19"/>
        <v>-0.10546875</v>
      </c>
      <c r="AZ28" s="26">
        <f t="shared" si="19"/>
        <v>-0.24193548387096775</v>
      </c>
      <c r="BA28" s="26">
        <f t="shared" si="19"/>
        <v>-0.41</v>
      </c>
      <c r="BB28" s="26">
        <f t="shared" si="19"/>
        <v>0.24050632911392406</v>
      </c>
      <c r="BC28" s="26">
        <f t="shared" si="19"/>
        <v>-8.7336244541484712E-3</v>
      </c>
      <c r="BD28" s="26">
        <f t="shared" si="19"/>
        <v>-5.8510638297872342E-2</v>
      </c>
      <c r="BE28" s="26">
        <f t="shared" si="19"/>
        <v>0.55084745762711862</v>
      </c>
      <c r="BF28" s="26">
        <f t="shared" si="20"/>
        <v>-0.34693877551020408</v>
      </c>
      <c r="BG28" s="26">
        <f t="shared" si="20"/>
        <v>-0.1894273127753304</v>
      </c>
      <c r="BH28" s="26">
        <f t="shared" si="20"/>
        <v>0.32768361581920902</v>
      </c>
      <c r="BI28" s="26">
        <f t="shared" si="20"/>
        <v>-6.5573770491803282E-2</v>
      </c>
      <c r="BJ28" s="26">
        <f t="shared" si="20"/>
        <v>0.1328125</v>
      </c>
      <c r="BK28" s="26">
        <f t="shared" si="20"/>
        <v>0.11413043478260869</v>
      </c>
      <c r="BL28" s="26">
        <f t="shared" si="20"/>
        <v>-0.29361702127659572</v>
      </c>
      <c r="BM28" s="26">
        <f t="shared" si="20"/>
        <v>-0.14619883040935672</v>
      </c>
      <c r="BN28" s="26">
        <f t="shared" si="20"/>
        <v>-0.11724137931034483</v>
      </c>
      <c r="BO28" s="26">
        <f t="shared" si="20"/>
        <v>0.16097560975609757</v>
      </c>
      <c r="BP28" s="26">
        <f t="shared" si="21"/>
        <v>0.18674698795180722</v>
      </c>
      <c r="BQ28" s="26">
        <f t="shared" si="22"/>
        <v>0.12328767123287671</v>
      </c>
      <c r="BR28" s="26">
        <f t="shared" si="23"/>
        <v>4.6875E-2</v>
      </c>
      <c r="BS28" s="26">
        <f t="shared" si="24"/>
        <v>-0.22268907563025211</v>
      </c>
    </row>
    <row r="29" spans="3:76" ht="17.149999999999999" customHeight="1" thickBot="1" x14ac:dyDescent="0.35">
      <c r="C29" s="36" t="s">
        <v>114</v>
      </c>
      <c r="D29" s="26">
        <f t="shared" si="8"/>
        <v>-0.39556962025316456</v>
      </c>
      <c r="E29" s="26">
        <f t="shared" si="9"/>
        <v>9.9337748344370855E-2</v>
      </c>
      <c r="F29" s="26">
        <f t="shared" si="10"/>
        <v>-8.7962962962962965E-2</v>
      </c>
      <c r="G29" s="26">
        <f t="shared" si="11"/>
        <v>-7.3578595317725759E-2</v>
      </c>
      <c r="H29" s="26">
        <f t="shared" si="12"/>
        <v>0.54973821989528793</v>
      </c>
      <c r="I29" s="26">
        <f t="shared" si="13"/>
        <v>-0.12951807228915663</v>
      </c>
      <c r="J29" s="26">
        <f t="shared" si="14"/>
        <v>6.0913705583756347E-2</v>
      </c>
      <c r="K29" s="26">
        <f t="shared" si="15"/>
        <v>0.11913357400722022</v>
      </c>
      <c r="L29" s="26">
        <f t="shared" si="16"/>
        <v>-1.0135135135135136E-2</v>
      </c>
      <c r="M29" s="26">
        <f t="shared" si="17"/>
        <v>2.0761245674740483E-2</v>
      </c>
      <c r="N29" s="26">
        <f t="shared" si="17"/>
        <v>0.12918660287081341</v>
      </c>
      <c r="O29" s="26">
        <f t="shared" si="17"/>
        <v>-0.18064516129032257</v>
      </c>
      <c r="P29" s="26">
        <f t="shared" si="17"/>
        <v>5.8020477815699661E-2</v>
      </c>
      <c r="Q29" s="26">
        <f t="shared" si="17"/>
        <v>-1.0169491525423728E-2</v>
      </c>
      <c r="R29" s="26">
        <f t="shared" si="17"/>
        <v>5.5084745762711863E-2</v>
      </c>
      <c r="S29" s="26">
        <f t="shared" si="17"/>
        <v>0.23622047244094488</v>
      </c>
      <c r="T29" s="26">
        <f t="shared" si="17"/>
        <v>-0.16451612903225807</v>
      </c>
      <c r="U29" s="26">
        <f t="shared" si="17"/>
        <v>-3.4246575342465752E-2</v>
      </c>
      <c r="V29" s="26">
        <f t="shared" si="17"/>
        <v>-0.13654618473895583</v>
      </c>
      <c r="W29" s="26">
        <f t="shared" si="17"/>
        <v>0.10191082802547771</v>
      </c>
      <c r="X29" s="26">
        <f t="shared" si="17"/>
        <v>-7.7220077220077222E-3</v>
      </c>
      <c r="Y29" s="26">
        <f t="shared" si="17"/>
        <v>-5.6737588652482268E-2</v>
      </c>
      <c r="Z29" s="26">
        <f t="shared" si="17"/>
        <v>-0.18604651162790697</v>
      </c>
      <c r="AA29" s="26">
        <f t="shared" ref="AA29:AA43" si="25">+(AE8-AA8)/AA8</f>
        <v>-0.20520231213872833</v>
      </c>
      <c r="AB29" s="26">
        <f t="shared" si="18"/>
        <v>1.556420233463035E-2</v>
      </c>
      <c r="AC29" s="26">
        <f t="shared" si="18"/>
        <v>4.1353383458646614E-2</v>
      </c>
      <c r="AD29" s="26">
        <f t="shared" si="18"/>
        <v>0.44571428571428573</v>
      </c>
      <c r="AE29" s="26">
        <f t="shared" si="18"/>
        <v>0.12727272727272726</v>
      </c>
      <c r="AF29" s="26">
        <f t="shared" si="18"/>
        <v>-2.681992337164751E-2</v>
      </c>
      <c r="AG29" s="26">
        <f t="shared" si="18"/>
        <v>3.6101083032490976E-3</v>
      </c>
      <c r="AH29" s="26">
        <f t="shared" si="18"/>
        <v>-1.1857707509881422E-2</v>
      </c>
      <c r="AI29" s="26">
        <f t="shared" si="18"/>
        <v>-0.1032258064516129</v>
      </c>
      <c r="AJ29" s="26">
        <f t="shared" si="18"/>
        <v>7.0866141732283464E-2</v>
      </c>
      <c r="AK29" s="26">
        <f t="shared" si="18"/>
        <v>-7.9136690647482008E-2</v>
      </c>
      <c r="AL29" s="26">
        <f t="shared" si="18"/>
        <v>-0.28399999999999997</v>
      </c>
      <c r="AM29" s="26">
        <f t="shared" si="18"/>
        <v>8.9928057553956831E-2</v>
      </c>
      <c r="AN29" s="26">
        <f t="shared" si="18"/>
        <v>7.3529411764705885E-2</v>
      </c>
      <c r="AO29" s="26">
        <f t="shared" si="18"/>
        <v>-6.640625E-2</v>
      </c>
      <c r="AP29" s="26">
        <f t="shared" ref="AP29:AP43" si="26">+(AT8-AP8)/AP8</f>
        <v>7.8212290502793297E-2</v>
      </c>
      <c r="AQ29" s="26">
        <f t="shared" si="19"/>
        <v>-5.6105610561056105E-2</v>
      </c>
      <c r="AR29" s="26">
        <f t="shared" si="19"/>
        <v>-0.14726027397260275</v>
      </c>
      <c r="AS29" s="26">
        <f t="shared" si="19"/>
        <v>5.4393305439330547E-2</v>
      </c>
      <c r="AT29" s="26">
        <f t="shared" si="19"/>
        <v>5.1813471502590676E-3</v>
      </c>
      <c r="AU29" s="26">
        <f t="shared" si="19"/>
        <v>-0.11538461538461539</v>
      </c>
      <c r="AV29" s="26">
        <f t="shared" si="19"/>
        <v>0.13253012048192772</v>
      </c>
      <c r="AW29" s="26">
        <f t="shared" si="19"/>
        <v>0.18253968253968253</v>
      </c>
      <c r="AX29" s="26">
        <f t="shared" si="19"/>
        <v>8.7628865979381437E-2</v>
      </c>
      <c r="AY29" s="26">
        <f t="shared" si="19"/>
        <v>5.533596837944664E-2</v>
      </c>
      <c r="AZ29" s="26">
        <f t="shared" si="19"/>
        <v>-0.22340425531914893</v>
      </c>
      <c r="BA29" s="26">
        <f t="shared" si="19"/>
        <v>-0.56375838926174493</v>
      </c>
      <c r="BB29" s="26">
        <f t="shared" si="19"/>
        <v>0.20853080568720378</v>
      </c>
      <c r="BC29" s="26">
        <f t="shared" si="19"/>
        <v>-5.6179775280898875E-2</v>
      </c>
      <c r="BD29" s="26">
        <f t="shared" si="19"/>
        <v>-2.2831050228310501E-2</v>
      </c>
      <c r="BE29" s="26">
        <f t="shared" ref="BE29:BE43" si="27">+(BI8-BE8)/BE8</f>
        <v>0.92307692307692313</v>
      </c>
      <c r="BF29" s="26">
        <f t="shared" si="20"/>
        <v>-0.32156862745098042</v>
      </c>
      <c r="BG29" s="26">
        <f t="shared" si="20"/>
        <v>-0.1984126984126984</v>
      </c>
      <c r="BH29" s="26">
        <f t="shared" si="20"/>
        <v>-6.5420560747663545E-2</v>
      </c>
      <c r="BI29" s="26">
        <f t="shared" si="20"/>
        <v>-8.7999999999999995E-2</v>
      </c>
      <c r="BJ29" s="26">
        <f t="shared" si="20"/>
        <v>-3.4682080924855488E-2</v>
      </c>
      <c r="BK29" s="26">
        <f t="shared" si="20"/>
        <v>8.4158415841584164E-2</v>
      </c>
      <c r="BL29" s="26">
        <f t="shared" si="20"/>
        <v>-7.0000000000000007E-2</v>
      </c>
      <c r="BM29" s="26">
        <f t="shared" si="20"/>
        <v>3.0701754385964911E-2</v>
      </c>
      <c r="BN29" s="26">
        <f t="shared" si="20"/>
        <v>5.9880239520958087E-3</v>
      </c>
      <c r="BO29" s="26">
        <f t="shared" si="20"/>
        <v>4.5662100456621002E-3</v>
      </c>
      <c r="BP29" s="26">
        <f t="shared" si="21"/>
        <v>5.9139784946236562E-2</v>
      </c>
      <c r="BQ29" s="26">
        <f t="shared" si="22"/>
        <v>-8.085106382978724E-2</v>
      </c>
      <c r="BR29" s="26">
        <f t="shared" si="23"/>
        <v>2.3809523809523808E-2</v>
      </c>
      <c r="BS29" s="26">
        <f t="shared" si="24"/>
        <v>-0.05</v>
      </c>
    </row>
    <row r="30" spans="3:76" ht="17.149999999999999" customHeight="1" thickBot="1" x14ac:dyDescent="0.35">
      <c r="C30" s="36" t="s">
        <v>115</v>
      </c>
      <c r="D30" s="26">
        <f t="shared" si="8"/>
        <v>-0.13951011714589989</v>
      </c>
      <c r="E30" s="26">
        <f t="shared" si="9"/>
        <v>-5.1336898395721926E-2</v>
      </c>
      <c r="F30" s="26">
        <f t="shared" si="10"/>
        <v>-1.4306151645207439E-3</v>
      </c>
      <c r="G30" s="26">
        <f t="shared" si="11"/>
        <v>-7.5587334014300303E-2</v>
      </c>
      <c r="H30" s="26">
        <f t="shared" si="12"/>
        <v>0</v>
      </c>
      <c r="I30" s="26">
        <f t="shared" si="13"/>
        <v>-8.3427282976324693E-2</v>
      </c>
      <c r="J30" s="26">
        <f t="shared" si="14"/>
        <v>-9.3123209169054436E-2</v>
      </c>
      <c r="K30" s="26">
        <f t="shared" si="15"/>
        <v>-8.8397790055248626E-3</v>
      </c>
      <c r="L30" s="26">
        <f t="shared" si="16"/>
        <v>2.1039603960396041E-2</v>
      </c>
      <c r="M30" s="26">
        <f t="shared" si="17"/>
        <v>5.5350553505535055E-2</v>
      </c>
      <c r="N30" s="26">
        <f t="shared" si="17"/>
        <v>0</v>
      </c>
      <c r="O30" s="26">
        <f t="shared" si="17"/>
        <v>4.1248606465997768E-2</v>
      </c>
      <c r="P30" s="26">
        <f t="shared" si="17"/>
        <v>5.5757575757575756E-2</v>
      </c>
      <c r="Q30" s="26">
        <f t="shared" si="17"/>
        <v>-2.4475524475524476E-2</v>
      </c>
      <c r="R30" s="26">
        <f t="shared" si="17"/>
        <v>3.3175355450236969E-2</v>
      </c>
      <c r="S30" s="26">
        <f t="shared" si="17"/>
        <v>-0.12419700214132762</v>
      </c>
      <c r="T30" s="26">
        <f t="shared" si="17"/>
        <v>-0.1010332950631458</v>
      </c>
      <c r="U30" s="26">
        <f t="shared" si="17"/>
        <v>7.407407407407407E-2</v>
      </c>
      <c r="V30" s="26">
        <f t="shared" si="17"/>
        <v>3.2110091743119268E-2</v>
      </c>
      <c r="W30" s="26">
        <f t="shared" si="17"/>
        <v>0.18704156479217604</v>
      </c>
      <c r="X30" s="26">
        <f t="shared" si="17"/>
        <v>-1.6602809706257982E-2</v>
      </c>
      <c r="Y30" s="26">
        <f t="shared" si="17"/>
        <v>-4.7830923248053395E-2</v>
      </c>
      <c r="Z30" s="26">
        <f t="shared" si="17"/>
        <v>2.9629629629629628E-3</v>
      </c>
      <c r="AA30" s="26">
        <f t="shared" si="25"/>
        <v>-6.3851699279093718E-2</v>
      </c>
      <c r="AB30" s="26">
        <f t="shared" si="18"/>
        <v>-2.3376623376623377E-2</v>
      </c>
      <c r="AC30" s="26">
        <f t="shared" si="18"/>
        <v>-8.1775700934579434E-2</v>
      </c>
      <c r="AD30" s="26">
        <f t="shared" si="18"/>
        <v>3.3973412112259974E-2</v>
      </c>
      <c r="AE30" s="26">
        <f t="shared" si="18"/>
        <v>-9.5709570957095716E-2</v>
      </c>
      <c r="AF30" s="26">
        <f t="shared" si="18"/>
        <v>7.7127659574468085E-2</v>
      </c>
      <c r="AG30" s="26">
        <f t="shared" si="18"/>
        <v>4.9618320610687022E-2</v>
      </c>
      <c r="AH30" s="26">
        <f t="shared" si="18"/>
        <v>-8.2857142857142851E-2</v>
      </c>
      <c r="AI30" s="26">
        <f t="shared" si="18"/>
        <v>-9.9756690997566913E-2</v>
      </c>
      <c r="AJ30" s="26">
        <f t="shared" si="18"/>
        <v>-0.20864197530864198</v>
      </c>
      <c r="AK30" s="26">
        <f t="shared" si="18"/>
        <v>-2.5454545454545455E-2</v>
      </c>
      <c r="AL30" s="26">
        <f t="shared" si="18"/>
        <v>-5.4517133956386292E-2</v>
      </c>
      <c r="AM30" s="26">
        <f t="shared" si="18"/>
        <v>-8.3783783783783788E-2</v>
      </c>
      <c r="AN30" s="26">
        <f t="shared" si="18"/>
        <v>0.10452418096723869</v>
      </c>
      <c r="AO30" s="26">
        <f t="shared" si="18"/>
        <v>-0.15796019900497513</v>
      </c>
      <c r="AP30" s="26">
        <f t="shared" si="26"/>
        <v>-0.14168039538714991</v>
      </c>
      <c r="AQ30" s="26">
        <f t="shared" si="19"/>
        <v>7.9646017699115043E-2</v>
      </c>
      <c r="AR30" s="26">
        <f t="shared" si="19"/>
        <v>-0.12853107344632769</v>
      </c>
      <c r="AS30" s="26">
        <f t="shared" si="19"/>
        <v>8.8626292466765136E-2</v>
      </c>
      <c r="AT30" s="26">
        <f t="shared" si="19"/>
        <v>-8.829174664107485E-2</v>
      </c>
      <c r="AU30" s="26">
        <f t="shared" si="19"/>
        <v>-8.060109289617487E-2</v>
      </c>
      <c r="AV30" s="26">
        <f t="shared" si="19"/>
        <v>5.1863857374392218E-2</v>
      </c>
      <c r="AW30" s="26">
        <f t="shared" si="19"/>
        <v>-0.12211668928086838</v>
      </c>
      <c r="AX30" s="26">
        <f t="shared" si="19"/>
        <v>7.5789473684210532E-2</v>
      </c>
      <c r="AY30" s="26">
        <f t="shared" si="19"/>
        <v>-0.10104011887072809</v>
      </c>
      <c r="AZ30" s="26">
        <f t="shared" si="19"/>
        <v>-0.22187981510015409</v>
      </c>
      <c r="BA30" s="26">
        <f t="shared" si="19"/>
        <v>-0.30911901081916537</v>
      </c>
      <c r="BB30" s="26">
        <f t="shared" si="19"/>
        <v>0.30919765166340507</v>
      </c>
      <c r="BC30" s="26">
        <f t="shared" si="19"/>
        <v>1.1570247933884297E-2</v>
      </c>
      <c r="BD30" s="26">
        <f t="shared" si="19"/>
        <v>9.5049504950495051E-2</v>
      </c>
      <c r="BE30" s="26">
        <f t="shared" si="27"/>
        <v>0.34004474272930652</v>
      </c>
      <c r="BF30" s="26">
        <f t="shared" si="20"/>
        <v>-0.39312406576980569</v>
      </c>
      <c r="BG30" s="26">
        <f t="shared" si="20"/>
        <v>2.4509803921568627E-2</v>
      </c>
      <c r="BH30" s="26">
        <f t="shared" si="20"/>
        <v>1.4466546112115732E-2</v>
      </c>
      <c r="BI30" s="26">
        <f t="shared" si="20"/>
        <v>-3.5058430717863104E-2</v>
      </c>
      <c r="BJ30" s="26">
        <f t="shared" si="20"/>
        <v>0.24384236453201971</v>
      </c>
      <c r="BK30" s="26">
        <f t="shared" si="20"/>
        <v>-3.0303030303030304E-2</v>
      </c>
      <c r="BL30" s="26">
        <f t="shared" si="20"/>
        <v>0.11229946524064172</v>
      </c>
      <c r="BM30" s="26">
        <f t="shared" si="20"/>
        <v>8.6505190311418692E-3</v>
      </c>
      <c r="BN30" s="26">
        <f t="shared" si="20"/>
        <v>1.5841584158415842E-2</v>
      </c>
      <c r="BO30" s="26">
        <f t="shared" si="20"/>
        <v>1.1513157894736841E-2</v>
      </c>
      <c r="BP30" s="26">
        <f t="shared" si="21"/>
        <v>-0.11698717948717949</v>
      </c>
      <c r="BQ30" s="26">
        <f t="shared" si="22"/>
        <v>0.12692967409948541</v>
      </c>
      <c r="BR30" s="26">
        <f t="shared" si="23"/>
        <v>-0.10916179337231968</v>
      </c>
      <c r="BS30" s="26">
        <f t="shared" si="24"/>
        <v>-9.5934959349593493E-2</v>
      </c>
    </row>
    <row r="31" spans="3:76" ht="17.149999999999999" customHeight="1" thickBot="1" x14ac:dyDescent="0.35">
      <c r="C31" s="36" t="s">
        <v>116</v>
      </c>
      <c r="D31" s="26">
        <f t="shared" si="8"/>
        <v>-0.1751412429378531</v>
      </c>
      <c r="E31" s="26">
        <f t="shared" si="9"/>
        <v>-2.7624309392265192E-2</v>
      </c>
      <c r="F31" s="26">
        <f t="shared" si="10"/>
        <v>-7.586206896551724E-2</v>
      </c>
      <c r="G31" s="26">
        <f t="shared" si="11"/>
        <v>0.14184397163120568</v>
      </c>
      <c r="H31" s="26">
        <f t="shared" si="12"/>
        <v>-0.17123287671232876</v>
      </c>
      <c r="I31" s="26">
        <f t="shared" si="13"/>
        <v>-0.22159090909090909</v>
      </c>
      <c r="J31" s="26">
        <f t="shared" si="14"/>
        <v>-0.2462686567164179</v>
      </c>
      <c r="K31" s="26">
        <f t="shared" si="15"/>
        <v>3.7267080745341616E-2</v>
      </c>
      <c r="L31" s="26">
        <f t="shared" si="16"/>
        <v>0.38842975206611569</v>
      </c>
      <c r="M31" s="26">
        <f t="shared" si="17"/>
        <v>0.32116788321167883</v>
      </c>
      <c r="N31" s="26">
        <f t="shared" si="17"/>
        <v>9.9009900990099015E-2</v>
      </c>
      <c r="O31" s="26">
        <f t="shared" si="17"/>
        <v>3.5928143712574849E-2</v>
      </c>
      <c r="P31" s="26">
        <f t="shared" si="17"/>
        <v>-2.3809523809523808E-2</v>
      </c>
      <c r="Q31" s="26">
        <f t="shared" si="17"/>
        <v>-0.20994475138121546</v>
      </c>
      <c r="R31" s="26">
        <f t="shared" si="17"/>
        <v>-0.25225225225225223</v>
      </c>
      <c r="S31" s="26">
        <f t="shared" si="17"/>
        <v>-0.20809248554913296</v>
      </c>
      <c r="T31" s="26">
        <f t="shared" si="17"/>
        <v>-0.1951219512195122</v>
      </c>
      <c r="U31" s="26">
        <f t="shared" si="17"/>
        <v>6.2937062937062943E-2</v>
      </c>
      <c r="V31" s="26">
        <f t="shared" si="17"/>
        <v>0.61445783132530118</v>
      </c>
      <c r="W31" s="26">
        <f t="shared" si="17"/>
        <v>0.45985401459854014</v>
      </c>
      <c r="X31" s="26">
        <f t="shared" si="17"/>
        <v>8.3333333333333329E-2</v>
      </c>
      <c r="Y31" s="26">
        <f t="shared" si="17"/>
        <v>0</v>
      </c>
      <c r="Z31" s="26">
        <f t="shared" si="17"/>
        <v>-9.7014925373134331E-2</v>
      </c>
      <c r="AA31" s="26">
        <f t="shared" si="25"/>
        <v>-0.14000000000000001</v>
      </c>
      <c r="AB31" s="26">
        <f t="shared" si="18"/>
        <v>6.9930069930069935E-2</v>
      </c>
      <c r="AC31" s="26">
        <f t="shared" si="18"/>
        <v>0</v>
      </c>
      <c r="AD31" s="26">
        <f t="shared" si="18"/>
        <v>-0.18181818181818182</v>
      </c>
      <c r="AE31" s="26">
        <f t="shared" si="18"/>
        <v>5.232558139534884E-2</v>
      </c>
      <c r="AF31" s="26">
        <f t="shared" si="18"/>
        <v>-1.9607843137254902E-2</v>
      </c>
      <c r="AG31" s="26">
        <f t="shared" si="18"/>
        <v>-0.11842105263157894</v>
      </c>
      <c r="AH31" s="26">
        <f t="shared" si="18"/>
        <v>0.20202020202020202</v>
      </c>
      <c r="AI31" s="26">
        <f t="shared" si="18"/>
        <v>-4.9723756906077346E-2</v>
      </c>
      <c r="AJ31" s="26">
        <f t="shared" si="18"/>
        <v>-0.22666666666666666</v>
      </c>
      <c r="AK31" s="26">
        <f t="shared" si="18"/>
        <v>0.33582089552238809</v>
      </c>
      <c r="AL31" s="26">
        <f t="shared" si="18"/>
        <v>0.11764705882352941</v>
      </c>
      <c r="AM31" s="26">
        <f t="shared" si="18"/>
        <v>-0.10465116279069768</v>
      </c>
      <c r="AN31" s="26">
        <f t="shared" si="18"/>
        <v>0.45689655172413796</v>
      </c>
      <c r="AO31" s="26">
        <f t="shared" si="18"/>
        <v>-0.18994413407821228</v>
      </c>
      <c r="AP31" s="26">
        <f t="shared" si="26"/>
        <v>-0.19548872180451127</v>
      </c>
      <c r="AQ31" s="26">
        <f t="shared" si="19"/>
        <v>-0.15584415584415584</v>
      </c>
      <c r="AR31" s="26">
        <f t="shared" si="19"/>
        <v>-0.30769230769230771</v>
      </c>
      <c r="AS31" s="26">
        <f t="shared" si="19"/>
        <v>-0.14482758620689656</v>
      </c>
      <c r="AT31" s="26">
        <f t="shared" si="19"/>
        <v>-0.12149532710280374</v>
      </c>
      <c r="AU31" s="26">
        <f t="shared" si="19"/>
        <v>8.461538461538462E-2</v>
      </c>
      <c r="AV31" s="26">
        <f t="shared" si="19"/>
        <v>6.8376068376068383E-2</v>
      </c>
      <c r="AW31" s="26">
        <f t="shared" si="19"/>
        <v>-7.2580645161290328E-2</v>
      </c>
      <c r="AX31" s="26">
        <f t="shared" si="19"/>
        <v>2.1276595744680851E-2</v>
      </c>
      <c r="AY31" s="26">
        <f t="shared" si="19"/>
        <v>4.2553191489361701E-2</v>
      </c>
      <c r="AZ31" s="26">
        <f t="shared" si="19"/>
        <v>-9.6000000000000002E-2</v>
      </c>
      <c r="BA31" s="26">
        <f t="shared" si="19"/>
        <v>-0.29565217391304349</v>
      </c>
      <c r="BB31" s="26">
        <f t="shared" si="19"/>
        <v>0.39583333333333331</v>
      </c>
      <c r="BC31" s="26">
        <f t="shared" si="19"/>
        <v>-0.18367346938775511</v>
      </c>
      <c r="BD31" s="26">
        <f t="shared" si="19"/>
        <v>-1.7699115044247787E-2</v>
      </c>
      <c r="BE31" s="26">
        <f t="shared" si="27"/>
        <v>0.4567901234567901</v>
      </c>
      <c r="BF31" s="26">
        <f t="shared" si="20"/>
        <v>-0.42537313432835822</v>
      </c>
      <c r="BG31" s="26">
        <f t="shared" si="20"/>
        <v>0.1</v>
      </c>
      <c r="BH31" s="26">
        <f t="shared" si="20"/>
        <v>-5.4054054054054057E-2</v>
      </c>
      <c r="BI31" s="26">
        <f t="shared" si="20"/>
        <v>8.4745762711864403E-2</v>
      </c>
      <c r="BJ31" s="26">
        <f t="shared" si="20"/>
        <v>1.2987012987012988E-2</v>
      </c>
      <c r="BK31" s="26">
        <f t="shared" si="20"/>
        <v>-5.3030303030303032E-2</v>
      </c>
      <c r="BL31" s="26">
        <f t="shared" si="20"/>
        <v>-4.7619047619047616E-2</v>
      </c>
      <c r="BM31" s="26">
        <f t="shared" si="20"/>
        <v>-0.203125</v>
      </c>
      <c r="BN31" s="26">
        <f t="shared" si="20"/>
        <v>0.23076923076923078</v>
      </c>
      <c r="BO31" s="26">
        <f t="shared" si="20"/>
        <v>-1.6E-2</v>
      </c>
      <c r="BP31" s="26">
        <f t="shared" si="21"/>
        <v>0.13</v>
      </c>
      <c r="BQ31" s="26">
        <f t="shared" si="22"/>
        <v>-9.8039215686274508E-2</v>
      </c>
      <c r="BR31" s="26">
        <f t="shared" si="23"/>
        <v>-7.2916666666666671E-2</v>
      </c>
      <c r="BS31" s="26">
        <f t="shared" si="24"/>
        <v>-9.7560975609756101E-2</v>
      </c>
    </row>
    <row r="32" spans="3:76" ht="17.149999999999999" customHeight="1" thickBot="1" x14ac:dyDescent="0.35">
      <c r="C32" s="36" t="s">
        <v>117</v>
      </c>
      <c r="D32" s="26">
        <f t="shared" si="8"/>
        <v>-0.32014388489208634</v>
      </c>
      <c r="E32" s="26">
        <f t="shared" si="9"/>
        <v>2.1778584392014518E-2</v>
      </c>
      <c r="F32" s="26">
        <f t="shared" si="10"/>
        <v>3.1331592689295036E-2</v>
      </c>
      <c r="G32" s="26">
        <f t="shared" si="11"/>
        <v>-6.1567164179104475E-2</v>
      </c>
      <c r="H32" s="26">
        <f t="shared" si="12"/>
        <v>0.33597883597883599</v>
      </c>
      <c r="I32" s="26">
        <f t="shared" si="13"/>
        <v>-0.19005328596802842</v>
      </c>
      <c r="J32" s="26">
        <f t="shared" si="14"/>
        <v>-3.0379746835443037E-2</v>
      </c>
      <c r="K32" s="26">
        <f t="shared" si="15"/>
        <v>0.22266401590457258</v>
      </c>
      <c r="L32" s="26">
        <f t="shared" si="16"/>
        <v>-2.7722772277227723E-2</v>
      </c>
      <c r="M32" s="26">
        <f t="shared" si="17"/>
        <v>0.18201754385964913</v>
      </c>
      <c r="N32" s="26">
        <f t="shared" si="17"/>
        <v>8.877284595300261E-2</v>
      </c>
      <c r="O32" s="26">
        <f t="shared" si="17"/>
        <v>-0.15934959349593497</v>
      </c>
      <c r="P32" s="26">
        <f t="shared" si="17"/>
        <v>0.11405295315682282</v>
      </c>
      <c r="Q32" s="26">
        <f t="shared" si="17"/>
        <v>-0.20779220779220781</v>
      </c>
      <c r="R32" s="26">
        <f t="shared" si="17"/>
        <v>-0.14628297362110312</v>
      </c>
      <c r="S32" s="26">
        <f t="shared" si="17"/>
        <v>5.8027079303675051E-3</v>
      </c>
      <c r="T32" s="26">
        <f t="shared" si="17"/>
        <v>-0.14259597806215721</v>
      </c>
      <c r="U32" s="26">
        <f t="shared" si="17"/>
        <v>8.6651053864168617E-2</v>
      </c>
      <c r="V32" s="26">
        <f t="shared" si="17"/>
        <v>0.15730337078651685</v>
      </c>
      <c r="W32" s="26">
        <f t="shared" si="17"/>
        <v>8.269230769230769E-2</v>
      </c>
      <c r="X32" s="26">
        <f t="shared" si="17"/>
        <v>-8.5287846481876331E-3</v>
      </c>
      <c r="Y32" s="26">
        <f t="shared" si="17"/>
        <v>2.8017241379310345E-2</v>
      </c>
      <c r="Z32" s="26">
        <f t="shared" si="17"/>
        <v>-3.640776699029126E-2</v>
      </c>
      <c r="AA32" s="26">
        <f t="shared" si="25"/>
        <v>-6.9271758436944941E-2</v>
      </c>
      <c r="AB32" s="26">
        <f t="shared" si="18"/>
        <v>9.4623655913978491E-2</v>
      </c>
      <c r="AC32" s="26">
        <f t="shared" si="18"/>
        <v>4.6121593291404611E-2</v>
      </c>
      <c r="AD32" s="26">
        <f t="shared" si="18"/>
        <v>5.793450881612091E-2</v>
      </c>
      <c r="AE32" s="26">
        <f t="shared" si="18"/>
        <v>0.11450381679389313</v>
      </c>
      <c r="AF32" s="26">
        <f t="shared" si="18"/>
        <v>4.3222003929273084E-2</v>
      </c>
      <c r="AG32" s="26">
        <f t="shared" si="18"/>
        <v>-9.6192384769539077E-2</v>
      </c>
      <c r="AH32" s="26">
        <f t="shared" si="18"/>
        <v>6.4285714285714279E-2</v>
      </c>
      <c r="AI32" s="26">
        <f t="shared" si="18"/>
        <v>-5.650684931506849E-2</v>
      </c>
      <c r="AJ32" s="26">
        <f t="shared" si="18"/>
        <v>-0.12429378531073447</v>
      </c>
      <c r="AK32" s="26">
        <f t="shared" si="18"/>
        <v>2.4390243902439025E-2</v>
      </c>
      <c r="AL32" s="26">
        <f t="shared" si="18"/>
        <v>-0.19463087248322147</v>
      </c>
      <c r="AM32" s="26">
        <f t="shared" si="18"/>
        <v>-9.9818511796733206E-2</v>
      </c>
      <c r="AN32" s="26">
        <f t="shared" si="18"/>
        <v>4.7311827956989246E-2</v>
      </c>
      <c r="AO32" s="26">
        <f t="shared" si="18"/>
        <v>-7.3593073593073599E-2</v>
      </c>
      <c r="AP32" s="26">
        <f t="shared" si="26"/>
        <v>8.3333333333333332E-3</v>
      </c>
      <c r="AQ32" s="26">
        <f t="shared" si="19"/>
        <v>-0.1028225806451613</v>
      </c>
      <c r="AR32" s="26">
        <f t="shared" si="19"/>
        <v>3.9014373716632446E-2</v>
      </c>
      <c r="AS32" s="26">
        <f t="shared" si="19"/>
        <v>4.2056074766355138E-2</v>
      </c>
      <c r="AT32" s="26">
        <f t="shared" si="19"/>
        <v>-1.6528925619834711E-2</v>
      </c>
      <c r="AU32" s="26">
        <f t="shared" si="19"/>
        <v>7.8651685393258425E-2</v>
      </c>
      <c r="AV32" s="26">
        <f t="shared" si="19"/>
        <v>-0.19565217391304349</v>
      </c>
      <c r="AW32" s="26">
        <f t="shared" si="19"/>
        <v>3.1390134529147982E-2</v>
      </c>
      <c r="AX32" s="26">
        <f t="shared" si="19"/>
        <v>-1.4005602240896359E-2</v>
      </c>
      <c r="AY32" s="26">
        <f t="shared" si="19"/>
        <v>-0.125</v>
      </c>
      <c r="AZ32" s="26">
        <f t="shared" si="19"/>
        <v>-5.6511056511056514E-2</v>
      </c>
      <c r="BA32" s="26">
        <f t="shared" si="19"/>
        <v>-0.44130434782608696</v>
      </c>
      <c r="BB32" s="26">
        <f t="shared" si="19"/>
        <v>5.681818181818182E-3</v>
      </c>
      <c r="BC32" s="26">
        <f t="shared" si="19"/>
        <v>-6.1904761904761907E-2</v>
      </c>
      <c r="BD32" s="26">
        <f t="shared" si="19"/>
        <v>-4.4270833333333336E-2</v>
      </c>
      <c r="BE32" s="26">
        <f t="shared" si="27"/>
        <v>0.41634241245136189</v>
      </c>
      <c r="BF32" s="26">
        <f t="shared" si="20"/>
        <v>-0.17796610169491525</v>
      </c>
      <c r="BG32" s="26">
        <f t="shared" si="20"/>
        <v>-7.8680203045685279E-2</v>
      </c>
      <c r="BH32" s="26">
        <f t="shared" si="20"/>
        <v>-6.2670299727520432E-2</v>
      </c>
      <c r="BI32" s="26">
        <f t="shared" si="20"/>
        <v>-3.2967032967032968E-2</v>
      </c>
      <c r="BJ32" s="26">
        <f t="shared" si="20"/>
        <v>-1.7182130584192441E-2</v>
      </c>
      <c r="BK32" s="26">
        <f t="shared" si="20"/>
        <v>0.11019283746556474</v>
      </c>
      <c r="BL32" s="26">
        <f t="shared" si="20"/>
        <v>-2.3255813953488372E-2</v>
      </c>
      <c r="BM32" s="26">
        <f t="shared" si="20"/>
        <v>0.11363636363636363</v>
      </c>
      <c r="BN32" s="26">
        <f t="shared" si="20"/>
        <v>7.6923076923076927E-2</v>
      </c>
      <c r="BO32" s="26">
        <f t="shared" si="20"/>
        <v>-2.2332506203473945E-2</v>
      </c>
      <c r="BP32" s="26">
        <f t="shared" si="21"/>
        <v>0.13988095238095238</v>
      </c>
      <c r="BQ32" s="26">
        <f t="shared" si="22"/>
        <v>-4.0816326530612242E-2</v>
      </c>
      <c r="BR32" s="26">
        <f t="shared" si="23"/>
        <v>-6.4935064935064939E-3</v>
      </c>
      <c r="BS32" s="26">
        <f t="shared" si="24"/>
        <v>1.2690355329949238E-2</v>
      </c>
    </row>
    <row r="33" spans="3:71" ht="17.149999999999999" customHeight="1" thickBot="1" x14ac:dyDescent="0.35">
      <c r="C33" s="36" t="s">
        <v>118</v>
      </c>
      <c r="D33" s="26">
        <f t="shared" si="8"/>
        <v>-0.24374999999999999</v>
      </c>
      <c r="E33" s="26">
        <f t="shared" si="9"/>
        <v>5.8064516129032261E-2</v>
      </c>
      <c r="F33" s="26">
        <f t="shared" si="10"/>
        <v>0.10091743119266056</v>
      </c>
      <c r="G33" s="26">
        <f t="shared" si="11"/>
        <v>-1.7441860465116279E-2</v>
      </c>
      <c r="H33" s="26">
        <f t="shared" si="12"/>
        <v>0.30578512396694213</v>
      </c>
      <c r="I33" s="26">
        <f t="shared" si="13"/>
        <v>-6.097560975609756E-2</v>
      </c>
      <c r="J33" s="26">
        <f t="shared" si="14"/>
        <v>-0.1111111111111111</v>
      </c>
      <c r="K33" s="26">
        <f t="shared" si="15"/>
        <v>6.3116370808678504E-2</v>
      </c>
      <c r="L33" s="26">
        <f t="shared" si="16"/>
        <v>-5.9071729957805907E-2</v>
      </c>
      <c r="M33" s="26">
        <f t="shared" si="17"/>
        <v>3.67965367965368E-2</v>
      </c>
      <c r="N33" s="26">
        <f t="shared" si="17"/>
        <v>0.13125000000000001</v>
      </c>
      <c r="O33" s="26">
        <f t="shared" si="17"/>
        <v>-4.8237476808905382E-2</v>
      </c>
      <c r="P33" s="26">
        <f t="shared" si="17"/>
        <v>8.9686098654708515E-2</v>
      </c>
      <c r="Q33" s="26">
        <f t="shared" si="17"/>
        <v>-3.1315240083507306E-2</v>
      </c>
      <c r="R33" s="26">
        <f t="shared" si="17"/>
        <v>0.15469613259668508</v>
      </c>
      <c r="S33" s="26">
        <f t="shared" si="17"/>
        <v>0.14814814814814814</v>
      </c>
      <c r="T33" s="26">
        <f t="shared" si="17"/>
        <v>6.3786008230452676E-2</v>
      </c>
      <c r="U33" s="26">
        <f t="shared" si="17"/>
        <v>0.14008620689655171</v>
      </c>
      <c r="V33" s="26">
        <f t="shared" si="17"/>
        <v>-0.12200956937799043</v>
      </c>
      <c r="W33" s="26">
        <f t="shared" si="17"/>
        <v>5.0933786078098474E-2</v>
      </c>
      <c r="X33" s="26">
        <f t="shared" si="17"/>
        <v>-4.8355899419729204E-2</v>
      </c>
      <c r="Y33" s="26">
        <f t="shared" si="17"/>
        <v>-4.5368620037807186E-2</v>
      </c>
      <c r="Z33" s="26">
        <f t="shared" si="17"/>
        <v>-5.4495912806539508E-3</v>
      </c>
      <c r="AA33" s="26">
        <f t="shared" si="25"/>
        <v>-9.6930533117932149E-2</v>
      </c>
      <c r="AB33" s="26">
        <f t="shared" si="18"/>
        <v>0.1402439024390244</v>
      </c>
      <c r="AC33" s="26">
        <f t="shared" si="18"/>
        <v>3.9603960396039604E-2</v>
      </c>
      <c r="AD33" s="26">
        <f t="shared" si="18"/>
        <v>0.15890410958904111</v>
      </c>
      <c r="AE33" s="26">
        <f t="shared" si="18"/>
        <v>0.13595706618962433</v>
      </c>
      <c r="AF33" s="26">
        <f t="shared" si="18"/>
        <v>0.17468805704099821</v>
      </c>
      <c r="AG33" s="26">
        <f t="shared" si="18"/>
        <v>2.2857142857142857E-2</v>
      </c>
      <c r="AH33" s="26">
        <f t="shared" si="18"/>
        <v>5.9101654846335699E-2</v>
      </c>
      <c r="AI33" s="26">
        <f t="shared" si="18"/>
        <v>-3.3070866141732283E-2</v>
      </c>
      <c r="AJ33" s="26">
        <f t="shared" si="18"/>
        <v>-8.6494688922610016E-2</v>
      </c>
      <c r="AK33" s="26">
        <f t="shared" si="18"/>
        <v>5.9590316573556797E-2</v>
      </c>
      <c r="AL33" s="26">
        <f t="shared" si="18"/>
        <v>-0.12723214285714285</v>
      </c>
      <c r="AM33" s="26">
        <f t="shared" si="18"/>
        <v>1.9543973941368076E-2</v>
      </c>
      <c r="AN33" s="26">
        <f t="shared" si="18"/>
        <v>-4.3189368770764118E-2</v>
      </c>
      <c r="AO33" s="26">
        <f t="shared" si="18"/>
        <v>-0.18101933216168717</v>
      </c>
      <c r="AP33" s="26">
        <f t="shared" si="26"/>
        <v>-2.3017902813299233E-2</v>
      </c>
      <c r="AQ33" s="26">
        <f t="shared" si="19"/>
        <v>-0.17092651757188498</v>
      </c>
      <c r="AR33" s="26">
        <f t="shared" si="19"/>
        <v>-1.0416666666666666E-2</v>
      </c>
      <c r="AS33" s="26">
        <f t="shared" si="19"/>
        <v>0.29399141630901288</v>
      </c>
      <c r="AT33" s="26">
        <f t="shared" si="19"/>
        <v>9.1623036649214659E-2</v>
      </c>
      <c r="AU33" s="26">
        <f t="shared" si="19"/>
        <v>0.12138728323699421</v>
      </c>
      <c r="AV33" s="26">
        <f t="shared" si="19"/>
        <v>-0.10701754385964912</v>
      </c>
      <c r="AW33" s="26">
        <f t="shared" si="19"/>
        <v>-0.26865671641791045</v>
      </c>
      <c r="AX33" s="26">
        <f t="shared" si="19"/>
        <v>-6.7146282973621102E-2</v>
      </c>
      <c r="AY33" s="26">
        <f t="shared" si="19"/>
        <v>1.7182130584192441E-2</v>
      </c>
      <c r="AZ33" s="26">
        <f t="shared" si="19"/>
        <v>-0.20235756385068762</v>
      </c>
      <c r="BA33" s="26">
        <f t="shared" si="19"/>
        <v>-0.40136054421768708</v>
      </c>
      <c r="BB33" s="26">
        <f t="shared" si="19"/>
        <v>0.17480719794344474</v>
      </c>
      <c r="BC33" s="26">
        <f t="shared" si="19"/>
        <v>-0.1570945945945946</v>
      </c>
      <c r="BD33" s="26">
        <f t="shared" si="19"/>
        <v>4.9261083743842367E-2</v>
      </c>
      <c r="BE33" s="26">
        <f t="shared" si="27"/>
        <v>0.7007575757575758</v>
      </c>
      <c r="BF33" s="26">
        <f t="shared" si="20"/>
        <v>-0.21663019693654267</v>
      </c>
      <c r="BG33" s="26">
        <f t="shared" si="20"/>
        <v>-7.0140280561122245E-2</v>
      </c>
      <c r="BH33" s="26">
        <f t="shared" si="20"/>
        <v>5.8685446009389672E-2</v>
      </c>
      <c r="BI33" s="26">
        <f t="shared" si="20"/>
        <v>-9.5768374164810696E-2</v>
      </c>
      <c r="BJ33" s="26">
        <f t="shared" si="20"/>
        <v>-0.10335195530726257</v>
      </c>
      <c r="BK33" s="26">
        <f t="shared" si="20"/>
        <v>4.5258620689655173E-2</v>
      </c>
      <c r="BL33" s="26">
        <f t="shared" si="20"/>
        <v>-0.12860310421286031</v>
      </c>
      <c r="BM33" s="26">
        <f t="shared" si="20"/>
        <v>0.15517241379310345</v>
      </c>
      <c r="BN33" s="26">
        <f t="shared" si="20"/>
        <v>6.8535825545171333E-2</v>
      </c>
      <c r="BO33" s="26">
        <f t="shared" si="20"/>
        <v>5.5670103092783509E-2</v>
      </c>
      <c r="BP33" s="26">
        <f t="shared" si="21"/>
        <v>0.13231552162849872</v>
      </c>
      <c r="BQ33" s="26">
        <f t="shared" si="22"/>
        <v>-3.1982942430703626E-2</v>
      </c>
      <c r="BR33" s="26">
        <f t="shared" si="23"/>
        <v>6.1224489795918366E-2</v>
      </c>
      <c r="BS33" s="26">
        <f t="shared" si="24"/>
        <v>-5.46875E-2</v>
      </c>
    </row>
    <row r="34" spans="3:71" ht="17.149999999999999" customHeight="1" thickBot="1" x14ac:dyDescent="0.35">
      <c r="C34" s="36" t="s">
        <v>119</v>
      </c>
      <c r="D34" s="26">
        <f t="shared" si="8"/>
        <v>-0.119960668633235</v>
      </c>
      <c r="E34" s="26">
        <f t="shared" si="9"/>
        <v>7.1906354515050161E-2</v>
      </c>
      <c r="F34" s="26">
        <f t="shared" si="10"/>
        <v>3.4980988593155897E-2</v>
      </c>
      <c r="G34" s="26">
        <f t="shared" si="11"/>
        <v>2.4248813916710597E-2</v>
      </c>
      <c r="H34" s="26">
        <f t="shared" si="12"/>
        <v>-1.564245810055866E-2</v>
      </c>
      <c r="I34" s="26">
        <f t="shared" si="13"/>
        <v>-0.10296411856474259</v>
      </c>
      <c r="J34" s="26">
        <f t="shared" si="14"/>
        <v>3.6002939015429829E-2</v>
      </c>
      <c r="K34" s="26">
        <f t="shared" si="15"/>
        <v>-2.3674729799279464E-2</v>
      </c>
      <c r="L34" s="26">
        <f t="shared" si="16"/>
        <v>5.7321225879682178E-2</v>
      </c>
      <c r="M34" s="26">
        <f t="shared" si="17"/>
        <v>4.1739130434782612E-2</v>
      </c>
      <c r="N34" s="26">
        <f t="shared" si="17"/>
        <v>2.1276595744680851E-3</v>
      </c>
      <c r="O34" s="26">
        <f t="shared" si="17"/>
        <v>2.5303110173958882E-2</v>
      </c>
      <c r="P34" s="26">
        <f t="shared" si="17"/>
        <v>-2.8448738593666131E-2</v>
      </c>
      <c r="Q34" s="26">
        <f t="shared" si="17"/>
        <v>6.1213132999443521E-3</v>
      </c>
      <c r="R34" s="26">
        <f t="shared" si="17"/>
        <v>1.2738853503184714E-2</v>
      </c>
      <c r="S34" s="26">
        <f t="shared" si="17"/>
        <v>4.2673521850899745E-2</v>
      </c>
      <c r="T34" s="26">
        <f t="shared" si="17"/>
        <v>0.10828729281767956</v>
      </c>
      <c r="U34" s="26">
        <f t="shared" si="17"/>
        <v>6.0840707964601769E-3</v>
      </c>
      <c r="V34" s="26">
        <f t="shared" si="17"/>
        <v>-2.7253668763102725E-2</v>
      </c>
      <c r="W34" s="26">
        <f t="shared" si="17"/>
        <v>-1.6765285996055226E-2</v>
      </c>
      <c r="X34" s="26">
        <f t="shared" si="17"/>
        <v>-5.3838484546360914E-2</v>
      </c>
      <c r="Y34" s="26">
        <f t="shared" si="17"/>
        <v>-8.2462891698735566E-3</v>
      </c>
      <c r="Z34" s="26">
        <f t="shared" si="17"/>
        <v>-3.8074712643678163E-2</v>
      </c>
      <c r="AA34" s="26">
        <f t="shared" si="25"/>
        <v>3.3099297893681046E-2</v>
      </c>
      <c r="AB34" s="26">
        <f t="shared" si="18"/>
        <v>4.7418335089567963E-2</v>
      </c>
      <c r="AC34" s="26">
        <f t="shared" si="18"/>
        <v>-2.8270509977827051E-2</v>
      </c>
      <c r="AD34" s="26">
        <f t="shared" si="18"/>
        <v>0.10231516056758776</v>
      </c>
      <c r="AE34" s="26">
        <f t="shared" si="18"/>
        <v>1.7475728155339806E-2</v>
      </c>
      <c r="AF34" s="26">
        <f t="shared" si="18"/>
        <v>6.5392354124748494E-3</v>
      </c>
      <c r="AG34" s="26">
        <f t="shared" si="18"/>
        <v>3.7079292641186534E-2</v>
      </c>
      <c r="AH34" s="26">
        <f t="shared" si="18"/>
        <v>-5.5555555555555552E-2</v>
      </c>
      <c r="AI34" s="26">
        <f t="shared" si="18"/>
        <v>-6.3454198473282444E-2</v>
      </c>
      <c r="AJ34" s="26">
        <f t="shared" si="18"/>
        <v>-0.11694152923538231</v>
      </c>
      <c r="AK34" s="26">
        <f t="shared" si="18"/>
        <v>1.65016501650165E-2</v>
      </c>
      <c r="AL34" s="26">
        <f t="shared" si="18"/>
        <v>-1.9368723098995694E-2</v>
      </c>
      <c r="AM34" s="26">
        <f t="shared" si="18"/>
        <v>-9.0677534386143663E-2</v>
      </c>
      <c r="AN34" s="26">
        <f t="shared" si="18"/>
        <v>8.8851160158460674E-2</v>
      </c>
      <c r="AO34" s="26">
        <f t="shared" si="18"/>
        <v>-0.11525974025974026</v>
      </c>
      <c r="AP34" s="26">
        <f t="shared" si="26"/>
        <v>-0.11704462326261887</v>
      </c>
      <c r="AQ34" s="26">
        <f t="shared" si="19"/>
        <v>-0.11932773109243698</v>
      </c>
      <c r="AR34" s="26">
        <f t="shared" si="19"/>
        <v>-9.1995841995842001E-2</v>
      </c>
      <c r="AS34" s="26">
        <f t="shared" si="19"/>
        <v>3.3027522935779818E-2</v>
      </c>
      <c r="AT34" s="26">
        <f t="shared" si="19"/>
        <v>-8.5335542667771339E-2</v>
      </c>
      <c r="AU34" s="26">
        <f t="shared" si="19"/>
        <v>3.4351145038167941E-2</v>
      </c>
      <c r="AV34" s="26">
        <f t="shared" si="19"/>
        <v>-5.7240984544934176E-2</v>
      </c>
      <c r="AW34" s="26">
        <f t="shared" si="19"/>
        <v>-0.10894020130254589</v>
      </c>
      <c r="AX34" s="26">
        <f t="shared" si="19"/>
        <v>5.52536231884058E-2</v>
      </c>
      <c r="AY34" s="26">
        <f t="shared" si="19"/>
        <v>-2.6445264452644526E-2</v>
      </c>
      <c r="AZ34" s="26">
        <f t="shared" si="19"/>
        <v>-0.21554341226472373</v>
      </c>
      <c r="BA34" s="26">
        <f t="shared" si="19"/>
        <v>-0.4059800664451827</v>
      </c>
      <c r="BB34" s="26">
        <f t="shared" si="19"/>
        <v>0.12188841201716738</v>
      </c>
      <c r="BC34" s="26">
        <f t="shared" si="19"/>
        <v>-9.2229943145925461E-2</v>
      </c>
      <c r="BD34" s="26">
        <f t="shared" si="19"/>
        <v>5.6501547987616099E-2</v>
      </c>
      <c r="BE34" s="26">
        <f t="shared" si="27"/>
        <v>0.41498881431767337</v>
      </c>
      <c r="BF34" s="26">
        <f t="shared" si="20"/>
        <v>-0.22035195103289976</v>
      </c>
      <c r="BG34" s="26">
        <f t="shared" si="20"/>
        <v>-8.5594989561586635E-2</v>
      </c>
      <c r="BH34" s="26">
        <f t="shared" si="20"/>
        <v>-7.4725274725274723E-2</v>
      </c>
      <c r="BI34" s="26">
        <f t="shared" si="20"/>
        <v>5.5335968379446642E-3</v>
      </c>
      <c r="BJ34" s="26">
        <f t="shared" si="20"/>
        <v>-1.6683022571148183E-2</v>
      </c>
      <c r="BK34" s="26">
        <f t="shared" si="20"/>
        <v>7.9908675799086754E-2</v>
      </c>
      <c r="BL34" s="26">
        <f t="shared" si="20"/>
        <v>-2.2169437846397466E-2</v>
      </c>
      <c r="BM34" s="26">
        <f t="shared" si="20"/>
        <v>-1.5723270440251573E-3</v>
      </c>
      <c r="BN34" s="26">
        <f t="shared" si="20"/>
        <v>-3.9920159680638723E-2</v>
      </c>
      <c r="BO34" s="26">
        <f t="shared" si="20"/>
        <v>-7.7519379844961239E-2</v>
      </c>
      <c r="BP34" s="26">
        <f t="shared" si="21"/>
        <v>9.5546558704453444E-2</v>
      </c>
      <c r="BQ34" s="26">
        <f t="shared" si="22"/>
        <v>-7.7952755905511817E-2</v>
      </c>
      <c r="BR34" s="26">
        <f t="shared" si="23"/>
        <v>-2.0790020790020791E-2</v>
      </c>
      <c r="BS34" s="26">
        <f t="shared" si="24"/>
        <v>-1.8334606569900689E-2</v>
      </c>
    </row>
    <row r="35" spans="3:71" ht="17.149999999999999" customHeight="1" thickBot="1" x14ac:dyDescent="0.35">
      <c r="C35" s="36" t="s">
        <v>120</v>
      </c>
      <c r="D35" s="26">
        <f t="shared" si="8"/>
        <v>-6.691919191919192E-2</v>
      </c>
      <c r="E35" s="26">
        <f t="shared" si="9"/>
        <v>-5.5412371134020616E-2</v>
      </c>
      <c r="F35" s="26">
        <f t="shared" si="10"/>
        <v>-3.6231884057971015E-3</v>
      </c>
      <c r="G35" s="26">
        <f t="shared" si="11"/>
        <v>-2.6885245901639345E-2</v>
      </c>
      <c r="H35" s="26">
        <f t="shared" si="12"/>
        <v>-0.11705006765899864</v>
      </c>
      <c r="I35" s="26">
        <f t="shared" si="13"/>
        <v>-5.5252387448840382E-2</v>
      </c>
      <c r="J35" s="26">
        <f t="shared" si="14"/>
        <v>-0.05</v>
      </c>
      <c r="K35" s="26">
        <f t="shared" si="15"/>
        <v>4.3800539083557952E-2</v>
      </c>
      <c r="L35" s="26">
        <f t="shared" si="16"/>
        <v>0.13180076628352491</v>
      </c>
      <c r="M35" s="26">
        <f t="shared" si="17"/>
        <v>6.2093862815884478E-2</v>
      </c>
      <c r="N35" s="26">
        <f t="shared" si="17"/>
        <v>3.4449760765550237E-2</v>
      </c>
      <c r="O35" s="26">
        <f t="shared" si="17"/>
        <v>2.0012911555842477E-2</v>
      </c>
      <c r="P35" s="26">
        <f t="shared" si="17"/>
        <v>3.5206499661475966E-2</v>
      </c>
      <c r="Q35" s="26">
        <f t="shared" si="17"/>
        <v>-4.010876954452753E-2</v>
      </c>
      <c r="R35" s="26">
        <f t="shared" si="17"/>
        <v>7.1230342275670669E-2</v>
      </c>
      <c r="S35" s="26">
        <f t="shared" si="17"/>
        <v>-2.911392405063291E-2</v>
      </c>
      <c r="T35" s="26">
        <f t="shared" si="17"/>
        <v>-2.0928711576193592E-2</v>
      </c>
      <c r="U35" s="26">
        <f t="shared" si="17"/>
        <v>-1.5580736543909348E-2</v>
      </c>
      <c r="V35" s="26">
        <f t="shared" si="17"/>
        <v>-2.7633851468048358E-2</v>
      </c>
      <c r="W35" s="26">
        <f t="shared" si="17"/>
        <v>0.11799217731421122</v>
      </c>
      <c r="X35" s="26">
        <f t="shared" si="17"/>
        <v>-7.2812291249164995E-2</v>
      </c>
      <c r="Y35" s="26">
        <f t="shared" si="17"/>
        <v>8.7050359712230213E-2</v>
      </c>
      <c r="Z35" s="26">
        <f t="shared" si="17"/>
        <v>5.1509769094138541E-2</v>
      </c>
      <c r="AA35" s="26">
        <f t="shared" si="25"/>
        <v>-0.11020408163265306</v>
      </c>
      <c r="AB35" s="26">
        <f t="shared" si="18"/>
        <v>9.4380403458213261E-2</v>
      </c>
      <c r="AC35" s="26">
        <f t="shared" si="18"/>
        <v>3.8385175380542688E-2</v>
      </c>
      <c r="AD35" s="26">
        <f t="shared" si="18"/>
        <v>4.5608108108108107E-2</v>
      </c>
      <c r="AE35" s="26">
        <f t="shared" si="18"/>
        <v>0.14547837483617301</v>
      </c>
      <c r="AF35" s="26">
        <f t="shared" si="18"/>
        <v>2.6333113890717576E-3</v>
      </c>
      <c r="AG35" s="26">
        <f t="shared" si="18"/>
        <v>-2.3581899298916506E-2</v>
      </c>
      <c r="AH35" s="26">
        <f t="shared" si="18"/>
        <v>-6.3812600969305328E-2</v>
      </c>
      <c r="AI35" s="26">
        <f t="shared" si="18"/>
        <v>-0.12929061784897025</v>
      </c>
      <c r="AJ35" s="26">
        <f t="shared" si="18"/>
        <v>-0.11424819435325016</v>
      </c>
      <c r="AK35" s="26">
        <f t="shared" si="18"/>
        <v>1.95822454308094E-2</v>
      </c>
      <c r="AL35" s="26">
        <f t="shared" si="18"/>
        <v>-5.6082830025884385E-2</v>
      </c>
      <c r="AM35" s="26">
        <f t="shared" si="18"/>
        <v>-9.2641261498028912E-2</v>
      </c>
      <c r="AN35" s="26">
        <f t="shared" si="18"/>
        <v>6.3750926612305414E-2</v>
      </c>
      <c r="AO35" s="26">
        <f t="shared" si="18"/>
        <v>-0.16325224071702946</v>
      </c>
      <c r="AP35" s="26">
        <f t="shared" si="26"/>
        <v>-9.5063985374771481E-2</v>
      </c>
      <c r="AQ35" s="26">
        <f t="shared" si="19"/>
        <v>3.3309196234612599E-2</v>
      </c>
      <c r="AR35" s="26">
        <f t="shared" si="19"/>
        <v>-7.1080139372822301E-2</v>
      </c>
      <c r="AS35" s="26">
        <f t="shared" si="19"/>
        <v>9.3343534812547813E-2</v>
      </c>
      <c r="AT35" s="26">
        <f t="shared" si="19"/>
        <v>0.13636363636363635</v>
      </c>
      <c r="AU35" s="26">
        <f t="shared" si="19"/>
        <v>4.8353188507358091E-2</v>
      </c>
      <c r="AV35" s="26">
        <f t="shared" si="19"/>
        <v>-2.175543885971493E-2</v>
      </c>
      <c r="AW35" s="26">
        <f t="shared" si="19"/>
        <v>-0.12386284114765571</v>
      </c>
      <c r="AX35" s="26">
        <f t="shared" si="19"/>
        <v>-8.7111111111111111E-2</v>
      </c>
      <c r="AY35" s="26">
        <f t="shared" si="19"/>
        <v>-3.6096256684491977E-2</v>
      </c>
      <c r="AZ35" s="26">
        <f t="shared" si="19"/>
        <v>-0.21165644171779141</v>
      </c>
      <c r="BA35" s="26">
        <f t="shared" si="19"/>
        <v>-0.43769968051118213</v>
      </c>
      <c r="BB35" s="26">
        <f t="shared" si="19"/>
        <v>0.18403115871470302</v>
      </c>
      <c r="BC35" s="26">
        <f t="shared" si="19"/>
        <v>-0.10402219140083217</v>
      </c>
      <c r="BD35" s="26">
        <f t="shared" si="19"/>
        <v>0.11478599221789883</v>
      </c>
      <c r="BE35" s="26">
        <f t="shared" si="27"/>
        <v>0.60085227272727271</v>
      </c>
      <c r="BF35" s="26">
        <f t="shared" si="20"/>
        <v>-0.27384868421052633</v>
      </c>
      <c r="BG35" s="26">
        <f t="shared" si="20"/>
        <v>-0.14241486068111456</v>
      </c>
      <c r="BH35" s="26">
        <f t="shared" si="20"/>
        <v>-3.4031413612565446E-2</v>
      </c>
      <c r="BI35" s="26">
        <f t="shared" si="20"/>
        <v>-7.0984915705412602E-3</v>
      </c>
      <c r="BJ35" s="26">
        <f t="shared" si="20"/>
        <v>-5.4360135900339751E-2</v>
      </c>
      <c r="BK35" s="26">
        <f t="shared" si="20"/>
        <v>4.6028880866425995E-2</v>
      </c>
      <c r="BL35" s="26">
        <f t="shared" si="20"/>
        <v>-3.5230352303523033E-2</v>
      </c>
      <c r="BM35" s="26">
        <f t="shared" si="20"/>
        <v>2.8596961572832886E-2</v>
      </c>
      <c r="BN35" s="26">
        <f t="shared" si="20"/>
        <v>0.17125748502994012</v>
      </c>
      <c r="BO35" s="26">
        <f t="shared" si="20"/>
        <v>0.11906816220880069</v>
      </c>
      <c r="BP35" s="26">
        <f t="shared" si="21"/>
        <v>0.14700374531835206</v>
      </c>
      <c r="BQ35" s="26">
        <f t="shared" si="22"/>
        <v>3.214596003475239E-2</v>
      </c>
      <c r="BR35" s="26">
        <f t="shared" si="23"/>
        <v>-8.3844580777096112E-2</v>
      </c>
      <c r="BS35" s="26">
        <f t="shared" si="24"/>
        <v>-0.14109483423284502</v>
      </c>
    </row>
    <row r="36" spans="3:71" ht="17.149999999999999" customHeight="1" thickBot="1" x14ac:dyDescent="0.35">
      <c r="C36" s="36" t="s">
        <v>121</v>
      </c>
      <c r="D36" s="26">
        <f t="shared" si="8"/>
        <v>-0.46594982078853048</v>
      </c>
      <c r="E36" s="26">
        <f t="shared" si="9"/>
        <v>3.5573122529644272E-2</v>
      </c>
      <c r="F36" s="26">
        <f t="shared" si="10"/>
        <v>8.7912087912087919E-2</v>
      </c>
      <c r="G36" s="26">
        <f t="shared" si="11"/>
        <v>-0.10774410774410774</v>
      </c>
      <c r="H36" s="26">
        <f t="shared" si="12"/>
        <v>0.49664429530201343</v>
      </c>
      <c r="I36" s="26">
        <f t="shared" si="13"/>
        <v>-0.20992366412213739</v>
      </c>
      <c r="J36" s="26">
        <f t="shared" si="14"/>
        <v>-0.30303030303030304</v>
      </c>
      <c r="K36" s="26">
        <f t="shared" si="15"/>
        <v>8.6792452830188674E-2</v>
      </c>
      <c r="L36" s="26">
        <f t="shared" si="16"/>
        <v>7.1748878923766815E-2</v>
      </c>
      <c r="M36" s="26">
        <f t="shared" si="17"/>
        <v>9.1787439613526575E-2</v>
      </c>
      <c r="N36" s="26">
        <f t="shared" si="17"/>
        <v>0.2391304347826087</v>
      </c>
      <c r="O36" s="26">
        <f t="shared" si="17"/>
        <v>-9.0277777777777776E-2</v>
      </c>
      <c r="P36" s="26">
        <f t="shared" si="17"/>
        <v>-8.3682008368200833E-2</v>
      </c>
      <c r="Q36" s="26">
        <f t="shared" si="17"/>
        <v>-4.4247787610619468E-2</v>
      </c>
      <c r="R36" s="26">
        <f t="shared" si="17"/>
        <v>0.14035087719298245</v>
      </c>
      <c r="S36" s="26">
        <f t="shared" si="17"/>
        <v>-9.5419847328244281E-2</v>
      </c>
      <c r="T36" s="26">
        <f t="shared" si="17"/>
        <v>0.14611872146118721</v>
      </c>
      <c r="U36" s="26">
        <f t="shared" si="17"/>
        <v>1.8518518518518517E-2</v>
      </c>
      <c r="V36" s="26">
        <f t="shared" si="17"/>
        <v>-0.1076923076923077</v>
      </c>
      <c r="W36" s="26">
        <f t="shared" si="17"/>
        <v>0.16877637130801687</v>
      </c>
      <c r="X36" s="26">
        <f t="shared" si="17"/>
        <v>-8.7649402390438252E-2</v>
      </c>
      <c r="Y36" s="26">
        <f t="shared" si="17"/>
        <v>0.10909090909090909</v>
      </c>
      <c r="Z36" s="26">
        <f t="shared" si="17"/>
        <v>8.0459770114942528E-2</v>
      </c>
      <c r="AA36" s="26">
        <f t="shared" si="25"/>
        <v>0.21299638989169675</v>
      </c>
      <c r="AB36" s="26">
        <f t="shared" si="18"/>
        <v>0.20960698689956331</v>
      </c>
      <c r="AC36" s="26">
        <f t="shared" si="18"/>
        <v>-6.1475409836065573E-2</v>
      </c>
      <c r="AD36" s="26">
        <f t="shared" si="18"/>
        <v>0.12234042553191489</v>
      </c>
      <c r="AE36" s="26">
        <f t="shared" si="18"/>
        <v>-0.16964285714285715</v>
      </c>
      <c r="AF36" s="26">
        <f t="shared" si="18"/>
        <v>0.11191335740072202</v>
      </c>
      <c r="AG36" s="26">
        <f t="shared" si="18"/>
        <v>0.49781659388646288</v>
      </c>
      <c r="AH36" s="26">
        <f t="shared" si="18"/>
        <v>9.4786729857819912E-3</v>
      </c>
      <c r="AI36" s="26">
        <f t="shared" si="18"/>
        <v>3.5842293906810034E-2</v>
      </c>
      <c r="AJ36" s="26">
        <f t="shared" si="18"/>
        <v>-0.1461038961038961</v>
      </c>
      <c r="AK36" s="26">
        <f t="shared" si="18"/>
        <v>-0.24489795918367346</v>
      </c>
      <c r="AL36" s="26">
        <f t="shared" si="18"/>
        <v>-0.15023474178403756</v>
      </c>
      <c r="AM36" s="26">
        <f t="shared" si="18"/>
        <v>-3.1141868512110725E-2</v>
      </c>
      <c r="AN36" s="26">
        <f t="shared" si="18"/>
        <v>-2.6615969581749048E-2</v>
      </c>
      <c r="AO36" s="26">
        <f t="shared" si="18"/>
        <v>-9.6525096525096526E-2</v>
      </c>
      <c r="AP36" s="26">
        <f t="shared" si="26"/>
        <v>6.0773480662983423E-2</v>
      </c>
      <c r="AQ36" s="26">
        <f t="shared" si="19"/>
        <v>-1.4285714285714285E-2</v>
      </c>
      <c r="AR36" s="26">
        <f t="shared" si="19"/>
        <v>-0.15625</v>
      </c>
      <c r="AS36" s="26">
        <f t="shared" si="19"/>
        <v>0.21367521367521367</v>
      </c>
      <c r="AT36" s="26">
        <f t="shared" si="19"/>
        <v>-8.3333333333333329E-2</v>
      </c>
      <c r="AU36" s="26">
        <f t="shared" si="19"/>
        <v>-3.9855072463768113E-2</v>
      </c>
      <c r="AV36" s="26">
        <f t="shared" si="19"/>
        <v>0.12962962962962962</v>
      </c>
      <c r="AW36" s="26">
        <f t="shared" si="19"/>
        <v>-0.18661971830985916</v>
      </c>
      <c r="AX36" s="26">
        <f t="shared" si="19"/>
        <v>-7.9545454545454544E-2</v>
      </c>
      <c r="AY36" s="26">
        <f t="shared" si="19"/>
        <v>-0.22264150943396227</v>
      </c>
      <c r="AZ36" s="26">
        <f t="shared" si="19"/>
        <v>-0.23360655737704919</v>
      </c>
      <c r="BA36" s="26">
        <f t="shared" si="19"/>
        <v>-0.43722943722943725</v>
      </c>
      <c r="BB36" s="26">
        <f t="shared" si="19"/>
        <v>0.22222222222222221</v>
      </c>
      <c r="BC36" s="26">
        <f t="shared" si="19"/>
        <v>-5.8252427184466021E-2</v>
      </c>
      <c r="BD36" s="26">
        <f t="shared" si="19"/>
        <v>-7.4866310160427801E-2</v>
      </c>
      <c r="BE36" s="26">
        <f t="shared" si="27"/>
        <v>0.60769230769230764</v>
      </c>
      <c r="BF36" s="26">
        <f t="shared" si="20"/>
        <v>-0.3383838383838384</v>
      </c>
      <c r="BG36" s="26">
        <f t="shared" si="20"/>
        <v>-8.247422680412371E-2</v>
      </c>
      <c r="BH36" s="26">
        <f t="shared" si="20"/>
        <v>-4.6242774566473986E-2</v>
      </c>
      <c r="BI36" s="26">
        <f t="shared" si="20"/>
        <v>-0.14832535885167464</v>
      </c>
      <c r="BJ36" s="26">
        <f t="shared" si="20"/>
        <v>6.8702290076335881E-2</v>
      </c>
      <c r="BK36" s="26">
        <f t="shared" si="20"/>
        <v>0.10112359550561797</v>
      </c>
      <c r="BL36" s="26">
        <f t="shared" si="20"/>
        <v>-6.0606060606060606E-3</v>
      </c>
      <c r="BM36" s="26">
        <f t="shared" si="20"/>
        <v>0.10674157303370786</v>
      </c>
      <c r="BN36" s="26">
        <f t="shared" si="20"/>
        <v>0.15</v>
      </c>
      <c r="BO36" s="26">
        <f t="shared" si="20"/>
        <v>9.1836734693877556E-2</v>
      </c>
      <c r="BP36" s="26">
        <f t="shared" si="21"/>
        <v>7.3170731707317069E-2</v>
      </c>
      <c r="BQ36" s="26">
        <f t="shared" si="22"/>
        <v>-7.6142131979695438E-2</v>
      </c>
      <c r="BR36" s="26">
        <f t="shared" si="23"/>
        <v>-0.19254658385093168</v>
      </c>
      <c r="BS36" s="26">
        <f t="shared" si="24"/>
        <v>-3.7383177570093455E-2</v>
      </c>
    </row>
    <row r="37" spans="3:71" ht="17.149999999999999" customHeight="1" thickBot="1" x14ac:dyDescent="0.35">
      <c r="C37" s="36" t="s">
        <v>122</v>
      </c>
      <c r="D37" s="26">
        <f t="shared" si="8"/>
        <v>-8.3056478405315617E-2</v>
      </c>
      <c r="E37" s="26">
        <f t="shared" si="9"/>
        <v>-2.1201413427561839E-2</v>
      </c>
      <c r="F37" s="26">
        <f t="shared" si="10"/>
        <v>-4.361873990306947E-2</v>
      </c>
      <c r="G37" s="26">
        <f t="shared" si="11"/>
        <v>-3.3444816053511704E-2</v>
      </c>
      <c r="H37" s="26">
        <f t="shared" si="12"/>
        <v>-7.85024154589372E-2</v>
      </c>
      <c r="I37" s="26">
        <f t="shared" si="13"/>
        <v>-0.12515042117930206</v>
      </c>
      <c r="J37" s="26">
        <f t="shared" si="14"/>
        <v>1.5202702702702704E-2</v>
      </c>
      <c r="K37" s="26">
        <f t="shared" si="15"/>
        <v>1.7301038062283738E-2</v>
      </c>
      <c r="L37" s="26">
        <f t="shared" si="16"/>
        <v>3.4076015727391877E-2</v>
      </c>
      <c r="M37" s="26">
        <f t="shared" si="17"/>
        <v>0.17056396148555708</v>
      </c>
      <c r="N37" s="26">
        <f t="shared" si="17"/>
        <v>1.4975041597337771E-2</v>
      </c>
      <c r="O37" s="26">
        <f t="shared" si="17"/>
        <v>-2.6077097505668934E-2</v>
      </c>
      <c r="P37" s="26">
        <f t="shared" si="17"/>
        <v>1.1406844106463879E-2</v>
      </c>
      <c r="Q37" s="26">
        <f t="shared" si="17"/>
        <v>-1.6451233842538191E-2</v>
      </c>
      <c r="R37" s="26">
        <f t="shared" si="17"/>
        <v>-2.9508196721311476E-2</v>
      </c>
      <c r="S37" s="26">
        <f t="shared" si="17"/>
        <v>-2.3282887077997673E-2</v>
      </c>
      <c r="T37" s="26">
        <f t="shared" si="17"/>
        <v>3.8847117794486213E-2</v>
      </c>
      <c r="U37" s="26">
        <f t="shared" si="17"/>
        <v>-4.778972520908005E-2</v>
      </c>
      <c r="V37" s="26">
        <f t="shared" si="17"/>
        <v>-7.2635135135135129E-2</v>
      </c>
      <c r="W37" s="26">
        <f t="shared" si="17"/>
        <v>3.6948748510131108E-2</v>
      </c>
      <c r="X37" s="26">
        <f t="shared" si="17"/>
        <v>-0.25452352231604342</v>
      </c>
      <c r="Y37" s="26">
        <f t="shared" si="17"/>
        <v>8.7829360100376407E-3</v>
      </c>
      <c r="Z37" s="26">
        <f t="shared" si="17"/>
        <v>0.11293260473588343</v>
      </c>
      <c r="AA37" s="26">
        <f t="shared" si="25"/>
        <v>-4.1379310344827586E-2</v>
      </c>
      <c r="AB37" s="26">
        <f t="shared" si="18"/>
        <v>0.19579288025889968</v>
      </c>
      <c r="AC37" s="26">
        <f t="shared" si="18"/>
        <v>7.5870646766169156E-2</v>
      </c>
      <c r="AD37" s="26">
        <f t="shared" si="18"/>
        <v>0.23240589198036007</v>
      </c>
      <c r="AE37" s="26">
        <f t="shared" si="18"/>
        <v>3.4772182254196642E-2</v>
      </c>
      <c r="AF37" s="26">
        <f t="shared" si="18"/>
        <v>6.4952638700947224E-2</v>
      </c>
      <c r="AG37" s="26">
        <f t="shared" si="18"/>
        <v>-9.2485549132947983E-3</v>
      </c>
      <c r="AH37" s="26">
        <f t="shared" si="18"/>
        <v>-0.16069057104913678</v>
      </c>
      <c r="AI37" s="26">
        <f t="shared" si="18"/>
        <v>-0.12746234067207415</v>
      </c>
      <c r="AJ37" s="26">
        <f t="shared" si="18"/>
        <v>-0.16264294790343076</v>
      </c>
      <c r="AK37" s="26">
        <f t="shared" si="18"/>
        <v>-0.11201866977829639</v>
      </c>
      <c r="AL37" s="26">
        <f t="shared" si="18"/>
        <v>-0.13291139240506328</v>
      </c>
      <c r="AM37" s="26">
        <f t="shared" si="18"/>
        <v>0.11420982735723771</v>
      </c>
      <c r="AN37" s="26">
        <f t="shared" si="18"/>
        <v>0.12291350531107739</v>
      </c>
      <c r="AO37" s="26">
        <f t="shared" si="18"/>
        <v>-0.12220762155059132</v>
      </c>
      <c r="AP37" s="26">
        <f t="shared" si="26"/>
        <v>-0.11678832116788321</v>
      </c>
      <c r="AQ37" s="26">
        <f t="shared" si="19"/>
        <v>-0.17401668653158522</v>
      </c>
      <c r="AR37" s="26">
        <f t="shared" si="19"/>
        <v>-0.29729729729729731</v>
      </c>
      <c r="AS37" s="26">
        <f t="shared" si="19"/>
        <v>-4.4910179640718561E-3</v>
      </c>
      <c r="AT37" s="26">
        <f t="shared" si="19"/>
        <v>0.11570247933884298</v>
      </c>
      <c r="AU37" s="26">
        <f t="shared" si="19"/>
        <v>-1.0101010101010102E-2</v>
      </c>
      <c r="AV37" s="26">
        <f t="shared" si="19"/>
        <v>0.36346153846153845</v>
      </c>
      <c r="AW37" s="26">
        <f t="shared" si="19"/>
        <v>-0.13383458646616542</v>
      </c>
      <c r="AX37" s="26">
        <f t="shared" si="19"/>
        <v>-2.4074074074074074E-2</v>
      </c>
      <c r="AY37" s="26">
        <f t="shared" si="19"/>
        <v>2.6239067055393587E-2</v>
      </c>
      <c r="AZ37" s="26">
        <f t="shared" si="19"/>
        <v>-0.22566995768688294</v>
      </c>
      <c r="BA37" s="26">
        <f t="shared" si="19"/>
        <v>-0.41145833333333331</v>
      </c>
      <c r="BB37" s="26">
        <f t="shared" si="19"/>
        <v>0.11954459203036052</v>
      </c>
      <c r="BC37" s="26">
        <f t="shared" si="19"/>
        <v>-0.11931818181818182</v>
      </c>
      <c r="BD37" s="26">
        <f t="shared" si="19"/>
        <v>-6.1930783242258654E-2</v>
      </c>
      <c r="BE37" s="26">
        <f t="shared" si="27"/>
        <v>0.49262536873156343</v>
      </c>
      <c r="BF37" s="26">
        <f t="shared" si="20"/>
        <v>-0.32372881355932204</v>
      </c>
      <c r="BG37" s="26">
        <f t="shared" si="20"/>
        <v>-0.17096774193548386</v>
      </c>
      <c r="BH37" s="26">
        <f t="shared" si="20"/>
        <v>2.7184466019417475E-2</v>
      </c>
      <c r="BI37" s="26">
        <f t="shared" si="20"/>
        <v>1.7786561264822136E-2</v>
      </c>
      <c r="BJ37" s="26">
        <f t="shared" si="20"/>
        <v>3.7593984962406013E-2</v>
      </c>
      <c r="BK37" s="26">
        <f t="shared" si="20"/>
        <v>0.13035019455252919</v>
      </c>
      <c r="BL37" s="26">
        <f t="shared" si="20"/>
        <v>-7.9395085066162566E-2</v>
      </c>
      <c r="BM37" s="26">
        <f t="shared" si="20"/>
        <v>0.17475728155339806</v>
      </c>
      <c r="BN37" s="26">
        <f t="shared" si="20"/>
        <v>-8.4541062801932368E-2</v>
      </c>
      <c r="BO37" s="26">
        <f t="shared" si="20"/>
        <v>2.7538726333907058E-2</v>
      </c>
      <c r="BP37" s="26">
        <f t="shared" si="21"/>
        <v>5.7494866529774126E-2</v>
      </c>
      <c r="BQ37" s="26">
        <f t="shared" si="22"/>
        <v>-4.4628099173553717E-2</v>
      </c>
      <c r="BR37" s="26">
        <f t="shared" si="23"/>
        <v>0.13456464379947231</v>
      </c>
      <c r="BS37" s="26">
        <f t="shared" si="24"/>
        <v>5.1926298157453935E-2</v>
      </c>
    </row>
    <row r="38" spans="3:71" ht="17.149999999999999" customHeight="1" thickBot="1" x14ac:dyDescent="0.35">
      <c r="C38" s="36" t="s">
        <v>123</v>
      </c>
      <c r="D38" s="26">
        <f t="shared" si="8"/>
        <v>-0.20322886989553657</v>
      </c>
      <c r="E38" s="26">
        <f t="shared" si="9"/>
        <v>5.9701492537313433E-4</v>
      </c>
      <c r="F38" s="26">
        <f t="shared" si="10"/>
        <v>-3.9745627980922099E-2</v>
      </c>
      <c r="G38" s="26">
        <f t="shared" si="11"/>
        <v>5.6372549019607844E-2</v>
      </c>
      <c r="H38" s="26">
        <f t="shared" si="12"/>
        <v>-0.12753277711561384</v>
      </c>
      <c r="I38" s="26">
        <f t="shared" si="13"/>
        <v>6.2649164677804292E-2</v>
      </c>
      <c r="J38" s="26">
        <f t="shared" si="14"/>
        <v>0.20447019867549668</v>
      </c>
      <c r="K38" s="26">
        <f t="shared" si="15"/>
        <v>-1.2180974477958236E-2</v>
      </c>
      <c r="L38" s="26">
        <f t="shared" si="16"/>
        <v>0.13524590163934427</v>
      </c>
      <c r="M38" s="26">
        <f t="shared" si="17"/>
        <v>-3.1443009545199324E-2</v>
      </c>
      <c r="N38" s="26">
        <f t="shared" si="17"/>
        <v>-9.3470790378006874E-2</v>
      </c>
      <c r="O38" s="26">
        <f t="shared" si="17"/>
        <v>3.2295948326482679E-2</v>
      </c>
      <c r="P38" s="26">
        <f t="shared" si="17"/>
        <v>7.8219013237063786E-3</v>
      </c>
      <c r="Q38" s="26">
        <f t="shared" si="17"/>
        <v>-6.4347826086956522E-2</v>
      </c>
      <c r="R38" s="26">
        <f t="shared" si="17"/>
        <v>-0.10538286580742987</v>
      </c>
      <c r="S38" s="26">
        <f t="shared" si="17"/>
        <v>-3.3560864618885099E-2</v>
      </c>
      <c r="T38" s="26">
        <f t="shared" si="17"/>
        <v>2.6268656716417909E-2</v>
      </c>
      <c r="U38" s="26">
        <f t="shared" si="17"/>
        <v>-8.1784386617100371E-2</v>
      </c>
      <c r="V38" s="26">
        <f t="shared" si="17"/>
        <v>3.5593220338983052E-2</v>
      </c>
      <c r="W38" s="26">
        <f t="shared" si="17"/>
        <v>3.8846380223660978E-2</v>
      </c>
      <c r="X38" s="26">
        <f t="shared" si="17"/>
        <v>-8.086096567771961E-2</v>
      </c>
      <c r="Y38" s="26">
        <f t="shared" si="17"/>
        <v>1.1470985155195682E-2</v>
      </c>
      <c r="Z38" s="26">
        <f t="shared" si="17"/>
        <v>-1.3093289689034371E-2</v>
      </c>
      <c r="AA38" s="26">
        <f t="shared" si="25"/>
        <v>-3.39943342776204E-2</v>
      </c>
      <c r="AB38" s="26">
        <f t="shared" si="18"/>
        <v>1.9620253164556962E-2</v>
      </c>
      <c r="AC38" s="26">
        <f t="shared" si="18"/>
        <v>3.602401601067378E-2</v>
      </c>
      <c r="AD38" s="26">
        <f t="shared" si="18"/>
        <v>0.26036484245439467</v>
      </c>
      <c r="AE38" s="26">
        <f t="shared" si="18"/>
        <v>7.7419354838709681E-2</v>
      </c>
      <c r="AF38" s="26">
        <f t="shared" si="18"/>
        <v>3.5381750465549346E-2</v>
      </c>
      <c r="AG38" s="26">
        <f t="shared" si="18"/>
        <v>3.0907920154539602E-2</v>
      </c>
      <c r="AH38" s="26">
        <f t="shared" si="18"/>
        <v>-0.16250000000000001</v>
      </c>
      <c r="AI38" s="26">
        <f t="shared" si="18"/>
        <v>-6.2602068590092541E-2</v>
      </c>
      <c r="AJ38" s="26">
        <f t="shared" si="18"/>
        <v>-0.14148681055155876</v>
      </c>
      <c r="AK38" s="26">
        <f t="shared" si="18"/>
        <v>5.9962523422860715E-2</v>
      </c>
      <c r="AL38" s="26">
        <f t="shared" si="18"/>
        <v>-3.5349567949725061E-2</v>
      </c>
      <c r="AM38" s="26">
        <f t="shared" si="18"/>
        <v>-4.7038327526132406E-2</v>
      </c>
      <c r="AN38" s="26">
        <f t="shared" si="18"/>
        <v>0.14245810055865921</v>
      </c>
      <c r="AO38" s="26">
        <f t="shared" si="18"/>
        <v>-9.8408956982911022E-2</v>
      </c>
      <c r="AP38" s="26">
        <f t="shared" si="26"/>
        <v>-4.2345276872964167E-2</v>
      </c>
      <c r="AQ38" s="26">
        <f t="shared" si="19"/>
        <v>9.7501523461304088E-3</v>
      </c>
      <c r="AR38" s="26">
        <f t="shared" si="19"/>
        <v>-3.3007334963325183E-2</v>
      </c>
      <c r="AS38" s="26">
        <f t="shared" si="19"/>
        <v>3.6601307189542485E-2</v>
      </c>
      <c r="AT38" s="26">
        <f t="shared" si="19"/>
        <v>-7.5680272108843538E-2</v>
      </c>
      <c r="AU38" s="26">
        <f t="shared" si="19"/>
        <v>1.5691007845503924E-2</v>
      </c>
      <c r="AV38" s="26">
        <f t="shared" si="19"/>
        <v>5.6890012642225032E-3</v>
      </c>
      <c r="AW38" s="26">
        <f t="shared" si="19"/>
        <v>-5.9899117276166459E-2</v>
      </c>
      <c r="AX38" s="26">
        <f t="shared" si="19"/>
        <v>5.2437902483900643E-2</v>
      </c>
      <c r="AY38" s="26">
        <f t="shared" si="19"/>
        <v>-2.3172905525846704E-2</v>
      </c>
      <c r="AZ38" s="26">
        <f t="shared" si="19"/>
        <v>-0.21558768070395978</v>
      </c>
      <c r="BA38" s="26">
        <f t="shared" si="19"/>
        <v>-0.55801475519785382</v>
      </c>
      <c r="BB38" s="26">
        <f t="shared" si="19"/>
        <v>-3.0594405594405596E-2</v>
      </c>
      <c r="BC38" s="26">
        <f t="shared" si="19"/>
        <v>-0.11739659367396593</v>
      </c>
      <c r="BD38" s="26">
        <f t="shared" si="19"/>
        <v>-0.16266025641025642</v>
      </c>
      <c r="BE38" s="26">
        <f t="shared" si="27"/>
        <v>1.1441578148710168</v>
      </c>
      <c r="BF38" s="26">
        <f t="shared" si="20"/>
        <v>-9.1974752028854828E-2</v>
      </c>
      <c r="BG38" s="26">
        <f t="shared" si="20"/>
        <v>-0.10957960027567196</v>
      </c>
      <c r="BH38" s="26">
        <f t="shared" si="20"/>
        <v>0.20478468899521532</v>
      </c>
      <c r="BI38" s="26">
        <f t="shared" si="20"/>
        <v>-0.194621372965322</v>
      </c>
      <c r="BJ38" s="26">
        <f t="shared" si="20"/>
        <v>-3.9721946375372394E-2</v>
      </c>
      <c r="BK38" s="26">
        <f t="shared" si="20"/>
        <v>9.9071207430340563E-2</v>
      </c>
      <c r="BL38" s="26">
        <f t="shared" si="20"/>
        <v>-0.10961080222398729</v>
      </c>
      <c r="BM38" s="26">
        <f t="shared" si="20"/>
        <v>5.272407732864675E-3</v>
      </c>
      <c r="BN38" s="26">
        <f t="shared" si="20"/>
        <v>-4.4467425025853151E-2</v>
      </c>
      <c r="BO38" s="26">
        <f t="shared" si="20"/>
        <v>-0.13169014084507041</v>
      </c>
      <c r="BP38" s="26">
        <f t="shared" si="21"/>
        <v>0.21409455842997324</v>
      </c>
      <c r="BQ38" s="26">
        <f t="shared" si="22"/>
        <v>0.14335664335664336</v>
      </c>
      <c r="BR38" s="26">
        <f t="shared" si="23"/>
        <v>0.13095238095238096</v>
      </c>
      <c r="BS38" s="26">
        <f t="shared" si="24"/>
        <v>5.5961070559610707E-2</v>
      </c>
    </row>
    <row r="39" spans="3:71" ht="17.149999999999999" customHeight="1" thickBot="1" x14ac:dyDescent="0.35">
      <c r="C39" s="36" t="s">
        <v>124</v>
      </c>
      <c r="D39" s="26">
        <f t="shared" si="8"/>
        <v>-0.32603406326034062</v>
      </c>
      <c r="E39" s="26">
        <f t="shared" si="9"/>
        <v>-8.1018518518518517E-2</v>
      </c>
      <c r="F39" s="26">
        <f t="shared" si="10"/>
        <v>0.10689655172413794</v>
      </c>
      <c r="G39" s="26">
        <f t="shared" si="11"/>
        <v>0.3648293963254593</v>
      </c>
      <c r="H39" s="26">
        <f t="shared" si="12"/>
        <v>0.26353790613718414</v>
      </c>
      <c r="I39" s="26">
        <f t="shared" si="13"/>
        <v>-0.13098236775818639</v>
      </c>
      <c r="J39" s="26">
        <f t="shared" si="14"/>
        <v>9.3457943925233638E-3</v>
      </c>
      <c r="K39" s="26">
        <f t="shared" si="15"/>
        <v>-6.1538461538461542E-2</v>
      </c>
      <c r="L39" s="26">
        <f t="shared" si="16"/>
        <v>0.18857142857142858</v>
      </c>
      <c r="M39" s="26">
        <f t="shared" si="17"/>
        <v>0.24637681159420291</v>
      </c>
      <c r="N39" s="26">
        <f t="shared" si="17"/>
        <v>-9.5679012345679007E-2</v>
      </c>
      <c r="O39" s="26">
        <f t="shared" si="17"/>
        <v>-7.7868852459016397E-2</v>
      </c>
      <c r="P39" s="26">
        <f t="shared" si="17"/>
        <v>6.9711538461538464E-2</v>
      </c>
      <c r="Q39" s="26">
        <f t="shared" si="17"/>
        <v>-0.16976744186046511</v>
      </c>
      <c r="R39" s="26">
        <f t="shared" si="17"/>
        <v>7.5085324232081918E-2</v>
      </c>
      <c r="S39" s="26">
        <f t="shared" si="17"/>
        <v>3.5555555555555556E-2</v>
      </c>
      <c r="T39" s="26">
        <f t="shared" si="17"/>
        <v>-0.12359550561797752</v>
      </c>
      <c r="U39" s="26">
        <f t="shared" si="17"/>
        <v>0.1484593837535014</v>
      </c>
      <c r="V39" s="26">
        <f t="shared" si="17"/>
        <v>-0.16507936507936508</v>
      </c>
      <c r="W39" s="26">
        <f t="shared" si="17"/>
        <v>5.3648068669527899E-2</v>
      </c>
      <c r="X39" s="26">
        <f t="shared" si="17"/>
        <v>-2.8205128205128206E-2</v>
      </c>
      <c r="Y39" s="26">
        <f t="shared" si="17"/>
        <v>-1.4634146341463415E-2</v>
      </c>
      <c r="Z39" s="26">
        <f t="shared" si="17"/>
        <v>0.24334600760456274</v>
      </c>
      <c r="AA39" s="26">
        <f t="shared" si="25"/>
        <v>-8.1466395112016296E-2</v>
      </c>
      <c r="AB39" s="26">
        <f t="shared" si="18"/>
        <v>6.860158311345646E-2</v>
      </c>
      <c r="AC39" s="26">
        <f t="shared" si="18"/>
        <v>4.702970297029703E-2</v>
      </c>
      <c r="AD39" s="26">
        <f t="shared" si="18"/>
        <v>7.64525993883792E-2</v>
      </c>
      <c r="AE39" s="26">
        <f t="shared" si="18"/>
        <v>0</v>
      </c>
      <c r="AF39" s="26">
        <f t="shared" si="18"/>
        <v>6.9135802469135796E-2</v>
      </c>
      <c r="AG39" s="26">
        <f t="shared" si="18"/>
        <v>0.19148936170212766</v>
      </c>
      <c r="AH39" s="26">
        <f t="shared" si="18"/>
        <v>-5.3977272727272728E-2</v>
      </c>
      <c r="AI39" s="26">
        <f t="shared" si="18"/>
        <v>0.18181818181818182</v>
      </c>
      <c r="AJ39" s="26">
        <f t="shared" si="18"/>
        <v>3.4642032332563508E-2</v>
      </c>
      <c r="AK39" s="26">
        <f t="shared" si="18"/>
        <v>-2.7777777777777776E-2</v>
      </c>
      <c r="AL39" s="26">
        <f t="shared" si="18"/>
        <v>-2.7027027027027029E-2</v>
      </c>
      <c r="AM39" s="26">
        <f t="shared" si="18"/>
        <v>-0.14071294559099437</v>
      </c>
      <c r="AN39" s="26">
        <f t="shared" si="18"/>
        <v>-0.1875</v>
      </c>
      <c r="AO39" s="26">
        <f t="shared" si="18"/>
        <v>-0.19795918367346937</v>
      </c>
      <c r="AP39" s="26">
        <f t="shared" si="26"/>
        <v>1.5432098765432098E-2</v>
      </c>
      <c r="AQ39" s="26">
        <f t="shared" si="19"/>
        <v>-1.3100436681222707E-2</v>
      </c>
      <c r="AR39" s="26">
        <f t="shared" si="19"/>
        <v>9.3406593406593408E-2</v>
      </c>
      <c r="AS39" s="26">
        <f t="shared" si="19"/>
        <v>7.6335877862595422E-2</v>
      </c>
      <c r="AT39" s="26">
        <f t="shared" si="19"/>
        <v>-0.12158054711246201</v>
      </c>
      <c r="AU39" s="26">
        <f t="shared" si="19"/>
        <v>-1.3274336283185841E-2</v>
      </c>
      <c r="AV39" s="26">
        <f t="shared" si="19"/>
        <v>8.5427135678391955E-2</v>
      </c>
      <c r="AW39" s="26">
        <f t="shared" si="19"/>
        <v>-7.328605200945626E-2</v>
      </c>
      <c r="AX39" s="26">
        <f t="shared" si="19"/>
        <v>3.8062283737024222E-2</v>
      </c>
      <c r="AY39" s="26">
        <f t="shared" si="19"/>
        <v>-8.9686098654708519E-3</v>
      </c>
      <c r="AZ39" s="26">
        <f t="shared" si="19"/>
        <v>-0.17592592592592593</v>
      </c>
      <c r="BA39" s="26">
        <f t="shared" si="19"/>
        <v>-0.15561224489795919</v>
      </c>
      <c r="BB39" s="26">
        <f t="shared" si="19"/>
        <v>0.24333333333333335</v>
      </c>
      <c r="BC39" s="26">
        <f t="shared" si="19"/>
        <v>-1.5837104072398189E-2</v>
      </c>
      <c r="BD39" s="26">
        <f t="shared" si="19"/>
        <v>8.98876404494382E-2</v>
      </c>
      <c r="BE39" s="26">
        <f t="shared" si="27"/>
        <v>9.6676737160120846E-2</v>
      </c>
      <c r="BF39" s="26">
        <f t="shared" si="20"/>
        <v>-0.17158176943699732</v>
      </c>
      <c r="BG39" s="26">
        <f t="shared" si="20"/>
        <v>-0.12643678160919541</v>
      </c>
      <c r="BH39" s="26">
        <f t="shared" si="20"/>
        <v>7.7319587628865982E-3</v>
      </c>
      <c r="BI39" s="26">
        <f t="shared" si="20"/>
        <v>5.5096418732782371E-3</v>
      </c>
      <c r="BJ39" s="26">
        <f t="shared" si="20"/>
        <v>1.2944983818770227E-2</v>
      </c>
      <c r="BK39" s="26">
        <f t="shared" si="20"/>
        <v>-7.8947368421052634E-3</v>
      </c>
      <c r="BL39" s="26">
        <f t="shared" si="20"/>
        <v>-0.11764705882352941</v>
      </c>
      <c r="BM39" s="26">
        <f t="shared" si="20"/>
        <v>-0.19178082191780821</v>
      </c>
      <c r="BN39" s="26">
        <f t="shared" si="20"/>
        <v>9.5846645367412137E-3</v>
      </c>
      <c r="BO39" s="26">
        <f t="shared" si="20"/>
        <v>0.30238726790450926</v>
      </c>
      <c r="BP39" s="26">
        <f t="shared" si="21"/>
        <v>9.8550724637681164E-2</v>
      </c>
      <c r="BQ39" s="26">
        <f t="shared" si="22"/>
        <v>0.45423728813559322</v>
      </c>
      <c r="BR39" s="26">
        <f t="shared" si="23"/>
        <v>-6.6455696202531639E-2</v>
      </c>
      <c r="BS39" s="26">
        <f t="shared" si="24"/>
        <v>-0.18126272912423624</v>
      </c>
    </row>
    <row r="40" spans="3:71" ht="17.149999999999999" customHeight="1" thickBot="1" x14ac:dyDescent="0.35">
      <c r="C40" s="36" t="s">
        <v>125</v>
      </c>
      <c r="D40" s="26">
        <f t="shared" si="8"/>
        <v>-6.6666666666666666E-2</v>
      </c>
      <c r="E40" s="26">
        <f t="shared" si="9"/>
        <v>0</v>
      </c>
      <c r="F40" s="26">
        <f t="shared" si="10"/>
        <v>-0.10810810810810811</v>
      </c>
      <c r="G40" s="26">
        <f t="shared" si="11"/>
        <v>0.16470588235294117</v>
      </c>
      <c r="H40" s="26">
        <f t="shared" si="12"/>
        <v>-9.1836734693877556E-2</v>
      </c>
      <c r="I40" s="26">
        <f t="shared" si="13"/>
        <v>7.3684210526315783E-2</v>
      </c>
      <c r="J40" s="26">
        <f t="shared" si="14"/>
        <v>0.15151515151515152</v>
      </c>
      <c r="K40" s="26">
        <f t="shared" si="15"/>
        <v>0.33333333333333331</v>
      </c>
      <c r="L40" s="26">
        <f t="shared" si="16"/>
        <v>0.23595505617977527</v>
      </c>
      <c r="M40" s="26">
        <f t="shared" si="17"/>
        <v>2.9411764705882353E-2</v>
      </c>
      <c r="N40" s="26">
        <f t="shared" si="17"/>
        <v>-2.6315789473684209E-2</v>
      </c>
      <c r="O40" s="26">
        <f t="shared" si="17"/>
        <v>-0.26515151515151514</v>
      </c>
      <c r="P40" s="26">
        <f t="shared" si="17"/>
        <v>0.30909090909090908</v>
      </c>
      <c r="Q40" s="26">
        <f t="shared" si="17"/>
        <v>0.13333333333333333</v>
      </c>
      <c r="R40" s="26">
        <f t="shared" si="17"/>
        <v>-1.3513513513513514E-2</v>
      </c>
      <c r="S40" s="26">
        <f t="shared" si="17"/>
        <v>0.16494845360824742</v>
      </c>
      <c r="T40" s="26">
        <f t="shared" si="17"/>
        <v>-9.7222222222222224E-2</v>
      </c>
      <c r="U40" s="26">
        <f t="shared" si="17"/>
        <v>-0.11764705882352941</v>
      </c>
      <c r="V40" s="26">
        <f t="shared" si="17"/>
        <v>0.20547945205479451</v>
      </c>
      <c r="W40" s="26">
        <f t="shared" si="17"/>
        <v>4.4247787610619468E-2</v>
      </c>
      <c r="X40" s="26">
        <f t="shared" si="17"/>
        <v>-0.3</v>
      </c>
      <c r="Y40" s="26">
        <f t="shared" si="17"/>
        <v>6.6666666666666666E-2</v>
      </c>
      <c r="Z40" s="26">
        <f t="shared" si="17"/>
        <v>-2.2727272727272728E-2</v>
      </c>
      <c r="AA40" s="26">
        <f t="shared" si="25"/>
        <v>-3.3898305084745763E-2</v>
      </c>
      <c r="AB40" s="26">
        <f t="shared" si="18"/>
        <v>0.26373626373626374</v>
      </c>
      <c r="AC40" s="26">
        <f t="shared" si="18"/>
        <v>0.16071428571428573</v>
      </c>
      <c r="AD40" s="26">
        <f t="shared" si="18"/>
        <v>0.11627906976744186</v>
      </c>
      <c r="AE40" s="26">
        <f t="shared" si="18"/>
        <v>-2.6315789473684209E-2</v>
      </c>
      <c r="AF40" s="26">
        <f t="shared" si="18"/>
        <v>5.2173913043478258E-2</v>
      </c>
      <c r="AG40" s="26">
        <f t="shared" si="18"/>
        <v>-0.13846153846153847</v>
      </c>
      <c r="AH40" s="26">
        <f t="shared" si="18"/>
        <v>-0.17708333333333334</v>
      </c>
      <c r="AI40" s="26">
        <f t="shared" si="18"/>
        <v>9.0090090090090089E-3</v>
      </c>
      <c r="AJ40" s="26">
        <f t="shared" si="18"/>
        <v>-0.19834710743801653</v>
      </c>
      <c r="AK40" s="26">
        <f t="shared" si="18"/>
        <v>0.375</v>
      </c>
      <c r="AL40" s="26">
        <f t="shared" si="18"/>
        <v>0</v>
      </c>
      <c r="AM40" s="26">
        <f t="shared" si="18"/>
        <v>0.1875</v>
      </c>
      <c r="AN40" s="26">
        <f t="shared" si="18"/>
        <v>0.36082474226804123</v>
      </c>
      <c r="AO40" s="26">
        <f t="shared" si="18"/>
        <v>-0.12337662337662338</v>
      </c>
      <c r="AP40" s="26">
        <f t="shared" si="26"/>
        <v>0.30379746835443039</v>
      </c>
      <c r="AQ40" s="26">
        <f t="shared" si="19"/>
        <v>0.14285714285714285</v>
      </c>
      <c r="AR40" s="26">
        <f t="shared" si="19"/>
        <v>0.32575757575757575</v>
      </c>
      <c r="AS40" s="26">
        <f t="shared" si="19"/>
        <v>-0.22222222222222221</v>
      </c>
      <c r="AT40" s="26">
        <f t="shared" si="19"/>
        <v>-6.7961165048543687E-2</v>
      </c>
      <c r="AU40" s="26">
        <f t="shared" si="19"/>
        <v>-0.17763157894736842</v>
      </c>
      <c r="AV40" s="26">
        <f t="shared" si="19"/>
        <v>-0.22857142857142856</v>
      </c>
      <c r="AW40" s="26">
        <f t="shared" si="19"/>
        <v>0.20952380952380953</v>
      </c>
      <c r="AX40" s="26">
        <f t="shared" si="19"/>
        <v>4.1666666666666664E-2</v>
      </c>
      <c r="AY40" s="26">
        <f t="shared" si="19"/>
        <v>-1.6E-2</v>
      </c>
      <c r="AZ40" s="26">
        <f t="shared" si="19"/>
        <v>-0.27407407407407408</v>
      </c>
      <c r="BA40" s="26">
        <f t="shared" si="19"/>
        <v>-0.44881889763779526</v>
      </c>
      <c r="BB40" s="26">
        <f t="shared" si="19"/>
        <v>0.27</v>
      </c>
      <c r="BC40" s="26">
        <f t="shared" si="19"/>
        <v>8.130081300813009E-3</v>
      </c>
      <c r="BD40" s="26">
        <f t="shared" si="19"/>
        <v>-2.0408163265306121E-2</v>
      </c>
      <c r="BE40" s="26">
        <f t="shared" si="27"/>
        <v>0.42857142857142855</v>
      </c>
      <c r="BF40" s="26">
        <f t="shared" si="20"/>
        <v>-0.40157480314960631</v>
      </c>
      <c r="BG40" s="26">
        <f t="shared" si="20"/>
        <v>-0.13709677419354838</v>
      </c>
      <c r="BH40" s="26">
        <f t="shared" si="20"/>
        <v>-4.1666666666666664E-2</v>
      </c>
      <c r="BI40" s="26">
        <f t="shared" si="20"/>
        <v>-0.1</v>
      </c>
      <c r="BJ40" s="26">
        <f t="shared" si="20"/>
        <v>-6.5789473684210523E-2</v>
      </c>
      <c r="BK40" s="26">
        <f t="shared" si="20"/>
        <v>5.6074766355140186E-2</v>
      </c>
      <c r="BL40" s="26">
        <f t="shared" si="20"/>
        <v>0.82608695652173914</v>
      </c>
      <c r="BM40" s="26">
        <f t="shared" si="20"/>
        <v>0.21111111111111111</v>
      </c>
      <c r="BN40" s="26">
        <f t="shared" si="20"/>
        <v>0.18309859154929578</v>
      </c>
      <c r="BO40" s="26">
        <f t="shared" si="20"/>
        <v>4.4247787610619468E-2</v>
      </c>
      <c r="BP40" s="26">
        <f t="shared" si="21"/>
        <v>-0.32738095238095238</v>
      </c>
      <c r="BQ40" s="26">
        <f t="shared" si="22"/>
        <v>-0.1834862385321101</v>
      </c>
      <c r="BR40" s="26">
        <f t="shared" si="23"/>
        <v>0.16666666666666666</v>
      </c>
      <c r="BS40" s="26">
        <f t="shared" si="24"/>
        <v>0.2711864406779661</v>
      </c>
    </row>
    <row r="41" spans="3:71" ht="17.149999999999999" customHeight="1" thickBot="1" x14ac:dyDescent="0.35">
      <c r="C41" s="36" t="s">
        <v>126</v>
      </c>
      <c r="D41" s="26">
        <f t="shared" si="8"/>
        <v>-0.27257240204429301</v>
      </c>
      <c r="E41" s="26">
        <f t="shared" si="9"/>
        <v>-1.3793103448275862E-2</v>
      </c>
      <c r="F41" s="26">
        <f t="shared" si="10"/>
        <v>1.9801980198019802E-2</v>
      </c>
      <c r="G41" s="26">
        <f t="shared" si="11"/>
        <v>0.11025641025641025</v>
      </c>
      <c r="H41" s="26">
        <f t="shared" si="12"/>
        <v>-0.10304449648711944</v>
      </c>
      <c r="I41" s="26">
        <f t="shared" si="13"/>
        <v>-9.324009324009324E-3</v>
      </c>
      <c r="J41" s="26">
        <f t="shared" si="14"/>
        <v>-6.7961165048543687E-2</v>
      </c>
      <c r="K41" s="26">
        <f t="shared" si="15"/>
        <v>6.2355658198614321E-2</v>
      </c>
      <c r="L41" s="26">
        <f t="shared" si="16"/>
        <v>0.14360313315926893</v>
      </c>
      <c r="M41" s="26">
        <f t="shared" si="17"/>
        <v>2.823529411764706E-2</v>
      </c>
      <c r="N41" s="26">
        <f t="shared" si="17"/>
        <v>3.8194444444444448E-2</v>
      </c>
      <c r="O41" s="26">
        <f t="shared" si="17"/>
        <v>-8.9130434782608695E-2</v>
      </c>
      <c r="P41" s="26">
        <f t="shared" si="17"/>
        <v>-8.6757990867579904E-2</v>
      </c>
      <c r="Q41" s="26">
        <f t="shared" si="17"/>
        <v>-4.3478260869565216E-2</v>
      </c>
      <c r="R41" s="26">
        <f t="shared" si="17"/>
        <v>-7.6923076923076927E-2</v>
      </c>
      <c r="S41" s="26">
        <f t="shared" si="17"/>
        <v>8.1145584725536998E-2</v>
      </c>
      <c r="T41" s="26">
        <f t="shared" si="17"/>
        <v>7.2499999999999995E-2</v>
      </c>
      <c r="U41" s="26">
        <f t="shared" si="17"/>
        <v>9.5693779904306216E-3</v>
      </c>
      <c r="V41" s="26">
        <f t="shared" si="17"/>
        <v>7.6086956521739135E-2</v>
      </c>
      <c r="W41" s="26">
        <f t="shared" si="17"/>
        <v>4.4150110375275938E-3</v>
      </c>
      <c r="X41" s="26">
        <f t="shared" si="17"/>
        <v>-9.324009324009324E-3</v>
      </c>
      <c r="Y41" s="26">
        <f t="shared" si="17"/>
        <v>4.0284360189573459E-2</v>
      </c>
      <c r="Z41" s="26">
        <f t="shared" si="17"/>
        <v>0.11784511784511785</v>
      </c>
      <c r="AA41" s="26">
        <f t="shared" si="25"/>
        <v>7.6923076923076927E-2</v>
      </c>
      <c r="AB41" s="26">
        <f t="shared" si="18"/>
        <v>0.11764705882352941</v>
      </c>
      <c r="AC41" s="26">
        <f t="shared" si="18"/>
        <v>4.7835990888382689E-2</v>
      </c>
      <c r="AD41" s="26">
        <f t="shared" si="18"/>
        <v>-4.5180722891566265E-2</v>
      </c>
      <c r="AE41" s="26">
        <f t="shared" si="18"/>
        <v>3.8775510204081633E-2</v>
      </c>
      <c r="AF41" s="26">
        <f t="shared" si="18"/>
        <v>-6.3157894736842104E-3</v>
      </c>
      <c r="AG41" s="26">
        <f t="shared" si="18"/>
        <v>-0.1391304347826087</v>
      </c>
      <c r="AH41" s="26">
        <f t="shared" si="18"/>
        <v>9.1482649842271294E-2</v>
      </c>
      <c r="AI41" s="26">
        <f t="shared" si="18"/>
        <v>-4.9115913555992138E-2</v>
      </c>
      <c r="AJ41" s="26">
        <f t="shared" si="18"/>
        <v>-6.991525423728813E-2</v>
      </c>
      <c r="AK41" s="26">
        <f t="shared" si="18"/>
        <v>0.11868686868686869</v>
      </c>
      <c r="AL41" s="26">
        <f t="shared" si="18"/>
        <v>-0.22254335260115607</v>
      </c>
      <c r="AM41" s="26">
        <f t="shared" si="18"/>
        <v>-7.6446280991735532E-2</v>
      </c>
      <c r="AN41" s="26">
        <f t="shared" si="18"/>
        <v>0.25968109339407747</v>
      </c>
      <c r="AO41" s="26">
        <f t="shared" si="18"/>
        <v>-0.11060948081264109</v>
      </c>
      <c r="AP41" s="26">
        <f t="shared" si="26"/>
        <v>-3.3457249070631967E-2</v>
      </c>
      <c r="AQ41" s="26">
        <f t="shared" si="19"/>
        <v>-8.7248322147651006E-2</v>
      </c>
      <c r="AR41" s="26">
        <f t="shared" si="19"/>
        <v>-0.33815551537070526</v>
      </c>
      <c r="AS41" s="26">
        <f t="shared" si="19"/>
        <v>-7.6142131979695434E-3</v>
      </c>
      <c r="AT41" s="26">
        <f t="shared" si="19"/>
        <v>-1.5384615384615385E-2</v>
      </c>
      <c r="AU41" s="26">
        <f t="shared" si="19"/>
        <v>-0.15686274509803921</v>
      </c>
      <c r="AV41" s="26">
        <f t="shared" si="19"/>
        <v>3.2786885245901641E-2</v>
      </c>
      <c r="AW41" s="26">
        <f t="shared" si="19"/>
        <v>-0.10997442455242967</v>
      </c>
      <c r="AX41" s="26">
        <f t="shared" si="19"/>
        <v>4.6875E-2</v>
      </c>
      <c r="AY41" s="26">
        <f t="shared" si="19"/>
        <v>0.18895348837209303</v>
      </c>
      <c r="AZ41" s="26">
        <f t="shared" si="19"/>
        <v>-0.26190476190476192</v>
      </c>
      <c r="BA41" s="26">
        <f t="shared" si="19"/>
        <v>-0.43103448275862066</v>
      </c>
      <c r="BB41" s="26">
        <f t="shared" si="19"/>
        <v>4.4776119402985072E-2</v>
      </c>
      <c r="BC41" s="26">
        <f t="shared" si="19"/>
        <v>-4.8899755501222497E-2</v>
      </c>
      <c r="BD41" s="26">
        <f t="shared" si="19"/>
        <v>0.14336917562724014</v>
      </c>
      <c r="BE41" s="26">
        <f t="shared" si="27"/>
        <v>0.69191919191919193</v>
      </c>
      <c r="BF41" s="26">
        <f t="shared" si="20"/>
        <v>-0.16428571428571428</v>
      </c>
      <c r="BG41" s="26">
        <f t="shared" si="20"/>
        <v>-0.14395886889460155</v>
      </c>
      <c r="BH41" s="26">
        <f t="shared" si="20"/>
        <v>7.5235109717868343E-2</v>
      </c>
      <c r="BI41" s="26">
        <f t="shared" si="20"/>
        <v>2.6865671641791045E-2</v>
      </c>
      <c r="BJ41" s="26">
        <f t="shared" si="20"/>
        <v>-3.4188034188034191E-2</v>
      </c>
      <c r="BK41" s="26">
        <f t="shared" si="20"/>
        <v>4.2042042042042045E-2</v>
      </c>
      <c r="BL41" s="26">
        <f t="shared" si="20"/>
        <v>-0.119533527696793</v>
      </c>
      <c r="BM41" s="26">
        <f t="shared" si="20"/>
        <v>-2.9069767441860465E-2</v>
      </c>
      <c r="BN41" s="26">
        <f t="shared" si="20"/>
        <v>8.8495575221238937E-2</v>
      </c>
      <c r="BO41" s="26">
        <f t="shared" si="20"/>
        <v>-0.15561959654178675</v>
      </c>
      <c r="BP41" s="26">
        <f t="shared" si="21"/>
        <v>0.17549668874172186</v>
      </c>
      <c r="BQ41" s="26">
        <f t="shared" si="22"/>
        <v>-4.4910179640718563E-2</v>
      </c>
      <c r="BR41" s="26">
        <f t="shared" si="23"/>
        <v>-0.13008130081300814</v>
      </c>
      <c r="BS41" s="26">
        <f t="shared" si="24"/>
        <v>0.14675767918088736</v>
      </c>
    </row>
    <row r="42" spans="3:71" ht="17.149999999999999" customHeight="1" thickBot="1" x14ac:dyDescent="0.35">
      <c r="C42" s="36" t="s">
        <v>127</v>
      </c>
      <c r="D42" s="26">
        <f t="shared" si="8"/>
        <v>-0.31168831168831168</v>
      </c>
      <c r="E42" s="26">
        <f t="shared" si="9"/>
        <v>0.1076923076923077</v>
      </c>
      <c r="F42" s="26">
        <f t="shared" si="10"/>
        <v>-0.31578947368421051</v>
      </c>
      <c r="G42" s="26">
        <f t="shared" si="11"/>
        <v>-0.26582278481012656</v>
      </c>
      <c r="H42" s="26">
        <f t="shared" si="12"/>
        <v>5.6603773584905662E-2</v>
      </c>
      <c r="I42" s="26">
        <f t="shared" si="13"/>
        <v>-0.2638888888888889</v>
      </c>
      <c r="J42" s="26">
        <f t="shared" si="14"/>
        <v>0.38461538461538464</v>
      </c>
      <c r="K42" s="26">
        <f t="shared" si="15"/>
        <v>-0.17241379310344829</v>
      </c>
      <c r="L42" s="26">
        <f t="shared" si="16"/>
        <v>7.1428571428571425E-2</v>
      </c>
      <c r="M42" s="26">
        <f t="shared" si="17"/>
        <v>0</v>
      </c>
      <c r="N42" s="26">
        <f t="shared" si="17"/>
        <v>-0.40740740740740738</v>
      </c>
      <c r="O42" s="26">
        <f t="shared" si="17"/>
        <v>0.47916666666666669</v>
      </c>
      <c r="P42" s="26">
        <f t="shared" si="17"/>
        <v>0.16666666666666666</v>
      </c>
      <c r="Q42" s="26">
        <f t="shared" si="17"/>
        <v>0.32075471698113206</v>
      </c>
      <c r="R42" s="26">
        <f t="shared" si="17"/>
        <v>0.53125</v>
      </c>
      <c r="S42" s="26">
        <f t="shared" si="17"/>
        <v>0.11267605633802817</v>
      </c>
      <c r="T42" s="26">
        <f t="shared" si="17"/>
        <v>0.1</v>
      </c>
      <c r="U42" s="26">
        <f t="shared" si="17"/>
        <v>-4.2857142857142858E-2</v>
      </c>
      <c r="V42" s="26">
        <f t="shared" si="17"/>
        <v>-0.32653061224489793</v>
      </c>
      <c r="W42" s="26">
        <f t="shared" si="17"/>
        <v>-0.12658227848101267</v>
      </c>
      <c r="X42" s="26">
        <f t="shared" si="17"/>
        <v>-0.38961038961038963</v>
      </c>
      <c r="Y42" s="26">
        <f t="shared" si="17"/>
        <v>-0.17910447761194029</v>
      </c>
      <c r="Z42" s="26">
        <f t="shared" si="17"/>
        <v>0.54545454545454541</v>
      </c>
      <c r="AA42" s="26">
        <f t="shared" si="25"/>
        <v>0.11594202898550725</v>
      </c>
      <c r="AB42" s="26">
        <f t="shared" si="18"/>
        <v>0.48936170212765956</v>
      </c>
      <c r="AC42" s="26">
        <f t="shared" si="18"/>
        <v>1.8181818181818181E-2</v>
      </c>
      <c r="AD42" s="26">
        <f t="shared" si="18"/>
        <v>3.9215686274509803E-2</v>
      </c>
      <c r="AE42" s="26">
        <f t="shared" si="18"/>
        <v>-0.11688311688311688</v>
      </c>
      <c r="AF42" s="26">
        <f t="shared" si="18"/>
        <v>-7.1428571428571425E-2</v>
      </c>
      <c r="AG42" s="26">
        <f t="shared" si="18"/>
        <v>0.2857142857142857</v>
      </c>
      <c r="AH42" s="26">
        <f t="shared" si="18"/>
        <v>0.26415094339622641</v>
      </c>
      <c r="AI42" s="26">
        <f t="shared" si="18"/>
        <v>-0.11764705882352941</v>
      </c>
      <c r="AJ42" s="26">
        <f t="shared" si="18"/>
        <v>0</v>
      </c>
      <c r="AK42" s="26">
        <f t="shared" si="18"/>
        <v>-0.15277777777777779</v>
      </c>
      <c r="AL42" s="26">
        <f t="shared" si="18"/>
        <v>-0.19402985074626866</v>
      </c>
      <c r="AM42" s="26">
        <f t="shared" si="18"/>
        <v>0.1</v>
      </c>
      <c r="AN42" s="26">
        <f t="shared" si="18"/>
        <v>-0.13846153846153847</v>
      </c>
      <c r="AO42" s="26">
        <f t="shared" si="18"/>
        <v>0.14754098360655737</v>
      </c>
      <c r="AP42" s="26">
        <f t="shared" si="26"/>
        <v>1.8518518518518517E-2</v>
      </c>
      <c r="AQ42" s="26">
        <f t="shared" si="19"/>
        <v>0.42424242424242425</v>
      </c>
      <c r="AR42" s="26">
        <f t="shared" si="19"/>
        <v>1.7857142857142856E-2</v>
      </c>
      <c r="AS42" s="26">
        <f t="shared" si="19"/>
        <v>0.15714285714285714</v>
      </c>
      <c r="AT42" s="26">
        <f t="shared" si="19"/>
        <v>-0.30909090909090908</v>
      </c>
      <c r="AU42" s="26">
        <f t="shared" si="19"/>
        <v>-0.22340425531914893</v>
      </c>
      <c r="AV42" s="26">
        <f t="shared" si="19"/>
        <v>5.2631578947368418E-2</v>
      </c>
      <c r="AW42" s="26">
        <f t="shared" si="19"/>
        <v>0.1728395061728395</v>
      </c>
      <c r="AX42" s="26">
        <f t="shared" si="19"/>
        <v>5.2631578947368418E-2</v>
      </c>
      <c r="AY42" s="26">
        <f t="shared" si="19"/>
        <v>-5.4794520547945202E-2</v>
      </c>
      <c r="AZ42" s="26">
        <f t="shared" si="19"/>
        <v>-0.18333333333333332</v>
      </c>
      <c r="BA42" s="26">
        <f t="shared" si="19"/>
        <v>-0.69473684210526321</v>
      </c>
      <c r="BB42" s="26">
        <f t="shared" si="19"/>
        <v>0.47499999999999998</v>
      </c>
      <c r="BC42" s="26">
        <f t="shared" si="19"/>
        <v>-0.13043478260869565</v>
      </c>
      <c r="BD42" s="26">
        <f t="shared" si="19"/>
        <v>0.12244897959183673</v>
      </c>
      <c r="BE42" s="26">
        <f t="shared" si="27"/>
        <v>0.72413793103448276</v>
      </c>
      <c r="BF42" s="26">
        <f t="shared" si="20"/>
        <v>-0.10169491525423729</v>
      </c>
      <c r="BG42" s="26">
        <f t="shared" si="20"/>
        <v>0</v>
      </c>
      <c r="BH42" s="26">
        <f t="shared" si="20"/>
        <v>9.0909090909090912E-2</v>
      </c>
      <c r="BI42" s="26">
        <f t="shared" si="20"/>
        <v>0.1</v>
      </c>
      <c r="BJ42" s="26">
        <f t="shared" si="20"/>
        <v>-1.8867924528301886E-2</v>
      </c>
      <c r="BK42" s="26">
        <f t="shared" si="20"/>
        <v>8.3333333333333329E-2</v>
      </c>
      <c r="BL42" s="26">
        <f t="shared" si="20"/>
        <v>-0.13333333333333333</v>
      </c>
      <c r="BM42" s="26">
        <f t="shared" si="20"/>
        <v>-1.8181818181818181E-2</v>
      </c>
      <c r="BN42" s="26">
        <f t="shared" si="20"/>
        <v>0.26923076923076922</v>
      </c>
      <c r="BO42" s="26">
        <f t="shared" si="20"/>
        <v>0.29230769230769232</v>
      </c>
      <c r="BP42" s="26">
        <f t="shared" si="21"/>
        <v>0.30769230769230771</v>
      </c>
      <c r="BQ42" s="26">
        <f t="shared" si="22"/>
        <v>0.27777777777777779</v>
      </c>
      <c r="BR42" s="26">
        <f t="shared" si="23"/>
        <v>-0.21212121212121213</v>
      </c>
      <c r="BS42" s="26">
        <f t="shared" si="24"/>
        <v>-0.27380952380952384</v>
      </c>
    </row>
    <row r="43" spans="3:71" ht="17.149999999999999" customHeight="1" thickBot="1" x14ac:dyDescent="0.35">
      <c r="C43" s="37" t="s">
        <v>128</v>
      </c>
      <c r="D43" s="42">
        <f t="shared" si="8"/>
        <v>-0.17628182769445414</v>
      </c>
      <c r="E43" s="42">
        <f t="shared" si="9"/>
        <v>1.4854517611026033E-2</v>
      </c>
      <c r="F43" s="42">
        <f t="shared" si="10"/>
        <v>9.8729125091902119E-3</v>
      </c>
      <c r="G43" s="43">
        <f t="shared" si="11"/>
        <v>-2.3254069462155876E-3</v>
      </c>
      <c r="H43" s="42">
        <f t="shared" si="12"/>
        <v>1.5582655826558265E-2</v>
      </c>
      <c r="I43" s="42">
        <f t="shared" si="13"/>
        <v>-8.1032141240380259E-2</v>
      </c>
      <c r="J43" s="42">
        <f t="shared" si="14"/>
        <v>3.8481539261570464E-3</v>
      </c>
      <c r="K43" s="43">
        <f t="shared" si="15"/>
        <v>3.3308270676691731E-2</v>
      </c>
      <c r="L43" s="42">
        <f t="shared" si="16"/>
        <v>4.7364909939959975E-2</v>
      </c>
      <c r="M43" s="42">
        <f t="shared" si="17"/>
        <v>5.7717569786535305E-2</v>
      </c>
      <c r="N43" s="42">
        <f t="shared" si="17"/>
        <v>-2.0721094073767096E-3</v>
      </c>
      <c r="O43" s="43">
        <f t="shared" si="17"/>
        <v>-1.4261806010332534E-2</v>
      </c>
      <c r="P43" s="42">
        <f t="shared" si="17"/>
        <v>3.6385350318471336E-2</v>
      </c>
      <c r="Q43" s="42">
        <f t="shared" si="17"/>
        <v>-4.7193976558255066E-2</v>
      </c>
      <c r="R43" s="42">
        <f t="shared" si="17"/>
        <v>-1.4431063122923589E-2</v>
      </c>
      <c r="S43" s="43">
        <f t="shared" si="17"/>
        <v>-2.9526832509042594E-4</v>
      </c>
      <c r="T43" s="42">
        <f t="shared" si="17"/>
        <v>-1.5057232849350849E-2</v>
      </c>
      <c r="U43" s="42">
        <f t="shared" si="17"/>
        <v>1.8655804480651732E-2</v>
      </c>
      <c r="V43" s="42">
        <f t="shared" si="17"/>
        <v>5.3723796481618038E-3</v>
      </c>
      <c r="W43" s="43">
        <f t="shared" si="17"/>
        <v>6.7784095104482023E-2</v>
      </c>
      <c r="X43" s="42">
        <f t="shared" si="17"/>
        <v>-6.8091412526324002E-2</v>
      </c>
      <c r="Y43" s="42">
        <f t="shared" si="17"/>
        <v>-1.9353806781829814E-2</v>
      </c>
      <c r="Z43" s="42">
        <f t="shared" si="17"/>
        <v>9.2204526404023462E-3</v>
      </c>
      <c r="AA43" s="43">
        <f t="shared" si="25"/>
        <v>-4.7852845584676028E-2</v>
      </c>
      <c r="AB43" s="42">
        <f t="shared" si="18"/>
        <v>7.8590559089387349E-2</v>
      </c>
      <c r="AC43" s="42">
        <f t="shared" si="18"/>
        <v>2.9603653563855813E-2</v>
      </c>
      <c r="AD43" s="42">
        <f t="shared" si="18"/>
        <v>0.12250830564784053</v>
      </c>
      <c r="AE43" s="43">
        <f t="shared" si="18"/>
        <v>3.8710145980100225E-2</v>
      </c>
      <c r="AF43" s="42">
        <f t="shared" si="18"/>
        <v>4.1359509583301E-2</v>
      </c>
      <c r="AG43" s="42">
        <f t="shared" si="18"/>
        <v>3.0019801980198019E-2</v>
      </c>
      <c r="AH43" s="42">
        <f t="shared" si="18"/>
        <v>-7.2604513503514614E-2</v>
      </c>
      <c r="AI43" s="43">
        <f t="shared" si="18"/>
        <v>-5.5237029786043911E-2</v>
      </c>
      <c r="AJ43" s="42">
        <f t="shared" si="18"/>
        <v>-0.12824143070044711</v>
      </c>
      <c r="AK43" s="42">
        <f t="shared" si="18"/>
        <v>5.3829590895109196E-4</v>
      </c>
      <c r="AL43" s="42">
        <f t="shared" si="18"/>
        <v>-7.0010970379974072E-2</v>
      </c>
      <c r="AM43" s="43">
        <f t="shared" si="18"/>
        <v>-5.3063943161634104E-2</v>
      </c>
      <c r="AN43" s="42">
        <f t="shared" si="18"/>
        <v>8.3767843405419262E-2</v>
      </c>
      <c r="AO43" s="42">
        <f t="shared" si="18"/>
        <v>-0.11459534240258243</v>
      </c>
      <c r="AP43" s="42">
        <f t="shared" si="26"/>
        <v>-6.4128686327077744E-2</v>
      </c>
      <c r="AQ43" s="43">
        <f t="shared" si="19"/>
        <v>-5.4865181711606099E-2</v>
      </c>
      <c r="AR43" s="42">
        <f t="shared" si="19"/>
        <v>-8.557457212713937E-2</v>
      </c>
      <c r="AS43" s="42">
        <f t="shared" si="19"/>
        <v>4.0451388888888891E-2</v>
      </c>
      <c r="AT43" s="42">
        <f t="shared" si="19"/>
        <v>-1.8448493182078606E-2</v>
      </c>
      <c r="AU43" s="42">
        <f t="shared" si="19"/>
        <v>1.6042338542958737E-2</v>
      </c>
      <c r="AV43" s="42">
        <f t="shared" si="19"/>
        <v>6.3826116957046751E-3</v>
      </c>
      <c r="AW43" s="42">
        <f t="shared" si="19"/>
        <v>-9.3192057400300357E-2</v>
      </c>
      <c r="AX43" s="42">
        <f t="shared" si="19"/>
        <v>-4.4361428904973153E-3</v>
      </c>
      <c r="AY43" s="42">
        <f t="shared" si="19"/>
        <v>-4.2809473427199478E-2</v>
      </c>
      <c r="AZ43" s="42">
        <f t="shared" si="19"/>
        <v>-0.20380527939664039</v>
      </c>
      <c r="BA43" s="42">
        <f t="shared" si="19"/>
        <v>-0.42368203146563621</v>
      </c>
      <c r="BB43" s="42">
        <f t="shared" si="19"/>
        <v>0.15021106941838649</v>
      </c>
      <c r="BC43" s="42">
        <f t="shared" si="19"/>
        <v>-8.7917694073633201E-2</v>
      </c>
      <c r="BD43" s="42">
        <f t="shared" si="19"/>
        <v>0</v>
      </c>
      <c r="BE43" s="42">
        <f t="shared" si="27"/>
        <v>0.55651340996168586</v>
      </c>
      <c r="BF43" s="42">
        <f t="shared" si="20"/>
        <v>-0.23335712101131614</v>
      </c>
      <c r="BG43" s="42">
        <f t="shared" si="20"/>
        <v>-8.8561573599328799E-2</v>
      </c>
      <c r="BH43" s="42">
        <f t="shared" si="20"/>
        <v>2.2389666307857912E-2</v>
      </c>
      <c r="BI43" s="42">
        <f t="shared" si="20"/>
        <v>-6.4820512820512821E-2</v>
      </c>
      <c r="BJ43" s="42">
        <f t="shared" si="20"/>
        <v>-1.4228723404255319E-2</v>
      </c>
      <c r="BK43" s="42">
        <f t="shared" si="20"/>
        <v>4.5412703283215713E-2</v>
      </c>
      <c r="BL43" s="42">
        <f t="shared" si="20"/>
        <v>-5.7275215834912616E-2</v>
      </c>
      <c r="BM43" s="42">
        <f t="shared" si="20"/>
        <v>1.6560649265189735E-2</v>
      </c>
      <c r="BN43" s="42">
        <f t="shared" si="20"/>
        <v>1.4703898556589774E-2</v>
      </c>
      <c r="BO43" s="42">
        <f t="shared" si="20"/>
        <v>1.1349183054495646E-2</v>
      </c>
      <c r="BP43" s="42">
        <f t="shared" si="21"/>
        <v>9.4147866875139596E-2</v>
      </c>
      <c r="BQ43" s="42">
        <f t="shared" si="22"/>
        <v>6.6026540079836007E-2</v>
      </c>
      <c r="BR43" s="42">
        <f t="shared" si="23"/>
        <v>-7.8436586014357882E-3</v>
      </c>
      <c r="BS43" s="42">
        <f t="shared" si="24"/>
        <v>-3.8502466866595725E-2</v>
      </c>
    </row>
    <row r="50" spans="3:21" ht="27" x14ac:dyDescent="0.3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" thickBot="1" x14ac:dyDescent="0.35">
      <c r="C51" s="36" t="s">
        <v>111</v>
      </c>
      <c r="D51" s="25">
        <f t="shared" ref="D51:D67" si="28">+D5+E5+F5+G5</f>
        <v>11171</v>
      </c>
      <c r="E51" s="25">
        <f t="shared" ref="E51:E67" si="29">+H5+I5+J5+K5</f>
        <v>10847</v>
      </c>
      <c r="F51" s="25">
        <f t="shared" ref="F51:F67" si="30">+L5+M5+N5+O5</f>
        <v>10919</v>
      </c>
      <c r="G51" s="25">
        <f t="shared" ref="G51:G67" si="31">+P5+Q5+R5+S5</f>
        <v>10912</v>
      </c>
      <c r="H51" s="25">
        <f t="shared" ref="H51:H68" si="32">+T5+U5+V5+W5</f>
        <v>10928</v>
      </c>
      <c r="I51" s="25">
        <f t="shared" ref="I51:I68" si="33">+X5+Y5+Z5+AA5</f>
        <v>11288</v>
      </c>
      <c r="J51" s="25">
        <f t="shared" ref="J51:J68" si="34">+AB5+AC5+AD5+AE5</f>
        <v>10578</v>
      </c>
      <c r="K51" s="25">
        <f t="shared" ref="K51:K68" si="35">+AF5+AG5+AH5+AI5</f>
        <v>11305</v>
      </c>
      <c r="L51" s="25">
        <f t="shared" ref="L51:L68" si="36">+AJ5+AK5+AL5+AM5</f>
        <v>11323</v>
      </c>
      <c r="M51" s="25">
        <f t="shared" ref="M51:M68" si="37">+AN5+AO5+AP5+AQ5</f>
        <v>10604</v>
      </c>
      <c r="N51" s="25">
        <f t="shared" ref="N51:N68" si="38">+AR5+AS5+AT5+AU5</f>
        <v>10304</v>
      </c>
      <c r="O51" s="25">
        <f t="shared" ref="O51:O68" si="39">+AV5+AW5+AX5+AY5</f>
        <v>10166</v>
      </c>
      <c r="P51" s="25">
        <f t="shared" ref="P51:P68" si="40">+AZ5+BA5+BB5+BC5</f>
        <v>9667</v>
      </c>
      <c r="Q51" s="25">
        <f t="shared" ref="Q51:Q68" si="41">+BD5+BE5+BF5+BG5</f>
        <v>8417</v>
      </c>
      <c r="R51" s="25">
        <f t="shared" ref="R51:R68" si="42">+BH5+BI5+BJ5+BK5</f>
        <v>8502</v>
      </c>
      <c r="S51" s="25">
        <f t="shared" ref="S51:S68" si="43">+BL5+BM5+BN5+BO5</f>
        <v>8221</v>
      </c>
      <c r="T51" s="25">
        <f>SUM(BP5:BS5)</f>
        <v>8052</v>
      </c>
      <c r="U51" s="25">
        <f>SUM(BT5:BW5)</f>
        <v>8485</v>
      </c>
    </row>
    <row r="52" spans="3:21" ht="14" thickBot="1" x14ac:dyDescent="0.35">
      <c r="C52" s="36" t="s">
        <v>112</v>
      </c>
      <c r="D52" s="25">
        <f t="shared" si="28"/>
        <v>968</v>
      </c>
      <c r="E52" s="25">
        <f t="shared" si="29"/>
        <v>936</v>
      </c>
      <c r="F52" s="25">
        <f t="shared" si="30"/>
        <v>961</v>
      </c>
      <c r="G52" s="25">
        <f t="shared" si="31"/>
        <v>970</v>
      </c>
      <c r="H52" s="25">
        <f t="shared" si="32"/>
        <v>941</v>
      </c>
      <c r="I52" s="25">
        <f t="shared" si="33"/>
        <v>988</v>
      </c>
      <c r="J52" s="25">
        <f t="shared" si="34"/>
        <v>904</v>
      </c>
      <c r="K52" s="25">
        <f t="shared" si="35"/>
        <v>1063</v>
      </c>
      <c r="L52" s="25">
        <f t="shared" si="36"/>
        <v>1074</v>
      </c>
      <c r="M52" s="25">
        <f t="shared" si="37"/>
        <v>940</v>
      </c>
      <c r="N52" s="25">
        <f t="shared" si="38"/>
        <v>913</v>
      </c>
      <c r="O52" s="25">
        <f t="shared" si="39"/>
        <v>993</v>
      </c>
      <c r="P52" s="25">
        <f t="shared" si="40"/>
        <v>929</v>
      </c>
      <c r="Q52" s="25">
        <f t="shared" si="41"/>
        <v>691</v>
      </c>
      <c r="R52" s="25">
        <f t="shared" si="42"/>
        <v>752</v>
      </c>
      <c r="S52" s="25">
        <f t="shared" si="43"/>
        <v>741</v>
      </c>
      <c r="T52" s="25">
        <f t="shared" ref="T52:T67" si="44">SUM(BQ6:BT6)</f>
        <v>799</v>
      </c>
      <c r="U52" s="25">
        <f t="shared" ref="U52:U67" si="45">SUM(BT6:BW6)</f>
        <v>820</v>
      </c>
    </row>
    <row r="53" spans="3:21" ht="14" thickBot="1" x14ac:dyDescent="0.35">
      <c r="C53" s="36" t="s">
        <v>113</v>
      </c>
      <c r="D53" s="25">
        <f t="shared" si="28"/>
        <v>1344</v>
      </c>
      <c r="E53" s="25">
        <f t="shared" si="29"/>
        <v>1205</v>
      </c>
      <c r="F53" s="25">
        <f t="shared" si="30"/>
        <v>1169</v>
      </c>
      <c r="G53" s="25">
        <f t="shared" si="31"/>
        <v>1133</v>
      </c>
      <c r="H53" s="25">
        <f t="shared" si="32"/>
        <v>1122</v>
      </c>
      <c r="I53" s="25">
        <f t="shared" si="33"/>
        <v>1128</v>
      </c>
      <c r="J53" s="25">
        <f t="shared" si="34"/>
        <v>1128</v>
      </c>
      <c r="K53" s="25">
        <f t="shared" si="35"/>
        <v>1141</v>
      </c>
      <c r="L53" s="25">
        <f t="shared" si="36"/>
        <v>1129</v>
      </c>
      <c r="M53" s="25">
        <f t="shared" si="37"/>
        <v>1025</v>
      </c>
      <c r="N53" s="25">
        <f t="shared" si="38"/>
        <v>948</v>
      </c>
      <c r="O53" s="25">
        <f t="shared" si="39"/>
        <v>885</v>
      </c>
      <c r="P53" s="25">
        <f t="shared" si="40"/>
        <v>835</v>
      </c>
      <c r="Q53" s="25">
        <f t="shared" si="41"/>
        <v>729</v>
      </c>
      <c r="R53" s="25">
        <f t="shared" si="42"/>
        <v>672</v>
      </c>
      <c r="S53" s="25">
        <f t="shared" si="43"/>
        <v>756</v>
      </c>
      <c r="T53" s="25">
        <f t="shared" si="44"/>
        <v>709</v>
      </c>
      <c r="U53" s="25">
        <f t="shared" si="45"/>
        <v>680</v>
      </c>
    </row>
    <row r="54" spans="3:21" ht="14" thickBot="1" x14ac:dyDescent="0.35">
      <c r="C54" s="36" t="s">
        <v>114</v>
      </c>
      <c r="D54" s="25">
        <f t="shared" si="28"/>
        <v>1133</v>
      </c>
      <c r="E54" s="25">
        <f t="shared" si="29"/>
        <v>997</v>
      </c>
      <c r="F54" s="25">
        <f t="shared" si="30"/>
        <v>1104</v>
      </c>
      <c r="G54" s="25">
        <f t="shared" si="31"/>
        <v>1078</v>
      </c>
      <c r="H54" s="25">
        <f t="shared" si="32"/>
        <v>1165</v>
      </c>
      <c r="I54" s="25">
        <f t="shared" si="33"/>
        <v>1102</v>
      </c>
      <c r="J54" s="25">
        <f t="shared" si="34"/>
        <v>973</v>
      </c>
      <c r="K54" s="25">
        <f t="shared" si="35"/>
        <v>1101</v>
      </c>
      <c r="L54" s="25">
        <f t="shared" si="36"/>
        <v>1060</v>
      </c>
      <c r="M54" s="25">
        <f t="shared" si="37"/>
        <v>1010</v>
      </c>
      <c r="N54" s="25">
        <f t="shared" si="38"/>
        <v>1010</v>
      </c>
      <c r="O54" s="25">
        <f t="shared" si="39"/>
        <v>948</v>
      </c>
      <c r="P54" s="25">
        <f t="shared" si="40"/>
        <v>1058</v>
      </c>
      <c r="Q54" s="25">
        <f t="shared" si="41"/>
        <v>856</v>
      </c>
      <c r="R54" s="25">
        <f t="shared" si="42"/>
        <v>839</v>
      </c>
      <c r="S54" s="25">
        <f t="shared" si="43"/>
        <v>814</v>
      </c>
      <c r="T54" s="25">
        <f t="shared" si="44"/>
        <v>820</v>
      </c>
      <c r="U54" s="25">
        <f t="shared" si="45"/>
        <v>794</v>
      </c>
    </row>
    <row r="55" spans="3:21" ht="14" thickBot="1" x14ac:dyDescent="0.35">
      <c r="C55" s="36" t="s">
        <v>115</v>
      </c>
      <c r="D55" s="25">
        <f t="shared" si="28"/>
        <v>3552</v>
      </c>
      <c r="E55" s="25">
        <f t="shared" si="29"/>
        <v>3298</v>
      </c>
      <c r="F55" s="25">
        <f t="shared" si="30"/>
        <v>3151</v>
      </c>
      <c r="G55" s="25">
        <f t="shared" si="31"/>
        <v>3250</v>
      </c>
      <c r="H55" s="25">
        <f t="shared" si="32"/>
        <v>3180</v>
      </c>
      <c r="I55" s="25">
        <f t="shared" si="33"/>
        <v>3328</v>
      </c>
      <c r="J55" s="25">
        <f t="shared" si="34"/>
        <v>3212</v>
      </c>
      <c r="K55" s="25">
        <f t="shared" si="35"/>
        <v>3060</v>
      </c>
      <c r="L55" s="25">
        <f t="shared" si="36"/>
        <v>3017</v>
      </c>
      <c r="M55" s="25">
        <f t="shared" si="37"/>
        <v>2730</v>
      </c>
      <c r="N55" s="25">
        <f t="shared" si="38"/>
        <v>2638</v>
      </c>
      <c r="O55" s="25">
        <f t="shared" si="39"/>
        <v>2502</v>
      </c>
      <c r="P55" s="25">
        <f t="shared" si="40"/>
        <v>2412</v>
      </c>
      <c r="Q55" s="25">
        <f t="shared" si="41"/>
        <v>2233</v>
      </c>
      <c r="R55" s="25">
        <f t="shared" si="42"/>
        <v>2185</v>
      </c>
      <c r="S55" s="25">
        <f t="shared" si="43"/>
        <v>2252</v>
      </c>
      <c r="T55" s="25">
        <f t="shared" si="44"/>
        <v>2262</v>
      </c>
      <c r="U55" s="25">
        <f t="shared" si="45"/>
        <v>2221</v>
      </c>
    </row>
    <row r="56" spans="3:21" ht="14" thickBot="1" x14ac:dyDescent="0.35">
      <c r="C56" s="36" t="s">
        <v>116</v>
      </c>
      <c r="D56" s="25">
        <f t="shared" si="28"/>
        <v>644</v>
      </c>
      <c r="E56" s="25">
        <f t="shared" si="29"/>
        <v>617</v>
      </c>
      <c r="F56" s="25">
        <f t="shared" si="30"/>
        <v>526</v>
      </c>
      <c r="G56" s="25">
        <f t="shared" si="31"/>
        <v>633</v>
      </c>
      <c r="H56" s="25">
        <f t="shared" si="32"/>
        <v>527</v>
      </c>
      <c r="I56" s="25">
        <f t="shared" si="33"/>
        <v>618</v>
      </c>
      <c r="J56" s="25">
        <f t="shared" si="34"/>
        <v>588</v>
      </c>
      <c r="K56" s="25">
        <f t="shared" si="35"/>
        <v>585</v>
      </c>
      <c r="L56" s="25">
        <f t="shared" si="36"/>
        <v>575</v>
      </c>
      <c r="M56" s="25">
        <f t="shared" si="37"/>
        <v>582</v>
      </c>
      <c r="N56" s="25">
        <f t="shared" si="38"/>
        <v>551</v>
      </c>
      <c r="O56" s="25">
        <f t="shared" si="39"/>
        <v>476</v>
      </c>
      <c r="P56" s="25">
        <f t="shared" si="40"/>
        <v>483</v>
      </c>
      <c r="Q56" s="25">
        <f t="shared" si="41"/>
        <v>448</v>
      </c>
      <c r="R56" s="25">
        <f t="shared" si="42"/>
        <v>438</v>
      </c>
      <c r="S56" s="25">
        <f t="shared" si="43"/>
        <v>436</v>
      </c>
      <c r="T56" s="25">
        <f t="shared" si="44"/>
        <v>434</v>
      </c>
      <c r="U56" s="25">
        <f t="shared" si="45"/>
        <v>405</v>
      </c>
    </row>
    <row r="57" spans="3:21" ht="14" thickBot="1" x14ac:dyDescent="0.35">
      <c r="C57" s="36" t="s">
        <v>117</v>
      </c>
      <c r="D57" s="25">
        <f t="shared" si="28"/>
        <v>2026</v>
      </c>
      <c r="E57" s="25">
        <f t="shared" si="29"/>
        <v>1839</v>
      </c>
      <c r="F57" s="25">
        <f t="shared" si="30"/>
        <v>1959</v>
      </c>
      <c r="G57" s="25">
        <f t="shared" si="31"/>
        <v>1964</v>
      </c>
      <c r="H57" s="25">
        <f t="shared" si="32"/>
        <v>1850</v>
      </c>
      <c r="I57" s="25">
        <f t="shared" si="33"/>
        <v>1908</v>
      </c>
      <c r="J57" s="25">
        <f t="shared" si="34"/>
        <v>1863</v>
      </c>
      <c r="K57" s="25">
        <f t="shared" si="35"/>
        <v>2012</v>
      </c>
      <c r="L57" s="25">
        <f t="shared" si="36"/>
        <v>1980</v>
      </c>
      <c r="M57" s="25">
        <f t="shared" si="37"/>
        <v>1783</v>
      </c>
      <c r="N57" s="25">
        <f t="shared" si="38"/>
        <v>1723</v>
      </c>
      <c r="O57" s="25">
        <f t="shared" si="39"/>
        <v>1789</v>
      </c>
      <c r="P57" s="25">
        <f t="shared" si="40"/>
        <v>1639</v>
      </c>
      <c r="Q57" s="25">
        <f t="shared" si="41"/>
        <v>1389</v>
      </c>
      <c r="R57" s="25">
        <f t="shared" si="42"/>
        <v>1385</v>
      </c>
      <c r="S57" s="25">
        <f t="shared" si="43"/>
        <v>1385</v>
      </c>
      <c r="T57" s="25">
        <f t="shared" si="44"/>
        <v>1477</v>
      </c>
      <c r="U57" s="25">
        <f t="shared" si="45"/>
        <v>1464</v>
      </c>
    </row>
    <row r="58" spans="3:21" ht="14" thickBot="1" x14ac:dyDescent="0.35">
      <c r="C58" s="36" t="s">
        <v>118</v>
      </c>
      <c r="D58" s="25">
        <f t="shared" si="28"/>
        <v>1788</v>
      </c>
      <c r="E58" s="25">
        <f t="shared" si="29"/>
        <v>1722</v>
      </c>
      <c r="F58" s="25">
        <f t="shared" si="30"/>
        <v>1795</v>
      </c>
      <c r="G58" s="25">
        <f t="shared" si="31"/>
        <v>1800</v>
      </c>
      <c r="H58" s="25">
        <f t="shared" si="32"/>
        <v>1957</v>
      </c>
      <c r="I58" s="25">
        <f t="shared" si="33"/>
        <v>2032</v>
      </c>
      <c r="J58" s="25">
        <f t="shared" si="34"/>
        <v>1921</v>
      </c>
      <c r="K58" s="25">
        <f t="shared" si="35"/>
        <v>2144</v>
      </c>
      <c r="L58" s="25">
        <f t="shared" si="36"/>
        <v>2258</v>
      </c>
      <c r="M58" s="25">
        <f t="shared" si="37"/>
        <v>2188</v>
      </c>
      <c r="N58" s="25">
        <f t="shared" si="38"/>
        <v>1943</v>
      </c>
      <c r="O58" s="25">
        <f t="shared" si="39"/>
        <v>2172</v>
      </c>
      <c r="P58" s="25">
        <f t="shared" si="40"/>
        <v>1931</v>
      </c>
      <c r="Q58" s="25">
        <f t="shared" si="41"/>
        <v>1626</v>
      </c>
      <c r="R58" s="25">
        <f t="shared" si="42"/>
        <v>1697</v>
      </c>
      <c r="S58" s="25">
        <f t="shared" si="43"/>
        <v>1663</v>
      </c>
      <c r="T58" s="25">
        <f t="shared" si="44"/>
        <v>1769</v>
      </c>
      <c r="U58" s="25">
        <f t="shared" si="45"/>
        <v>1747</v>
      </c>
    </row>
    <row r="59" spans="3:21" ht="14" thickBot="1" x14ac:dyDescent="0.35">
      <c r="C59" s="36" t="s">
        <v>119</v>
      </c>
      <c r="D59" s="25">
        <f t="shared" si="28"/>
        <v>7040</v>
      </c>
      <c r="E59" s="25">
        <f t="shared" si="29"/>
        <v>7017</v>
      </c>
      <c r="F59" s="25">
        <f t="shared" si="30"/>
        <v>6794</v>
      </c>
      <c r="G59" s="25">
        <f t="shared" si="31"/>
        <v>7018</v>
      </c>
      <c r="H59" s="25">
        <f t="shared" si="32"/>
        <v>7077</v>
      </c>
      <c r="I59" s="25">
        <f t="shared" si="33"/>
        <v>7211</v>
      </c>
      <c r="J59" s="25">
        <f t="shared" si="34"/>
        <v>7101</v>
      </c>
      <c r="K59" s="25">
        <f t="shared" si="35"/>
        <v>7313</v>
      </c>
      <c r="L59" s="25">
        <f t="shared" si="36"/>
        <v>7176</v>
      </c>
      <c r="M59" s="25">
        <f t="shared" si="37"/>
        <v>6767</v>
      </c>
      <c r="N59" s="25">
        <f t="shared" si="38"/>
        <v>6338</v>
      </c>
      <c r="O59" s="25">
        <f t="shared" si="39"/>
        <v>6166</v>
      </c>
      <c r="P59" s="25">
        <f t="shared" si="40"/>
        <v>5900</v>
      </c>
      <c r="Q59" s="25">
        <f t="shared" si="41"/>
        <v>4930</v>
      </c>
      <c r="R59" s="25">
        <f t="shared" si="42"/>
        <v>4963</v>
      </c>
      <c r="S59" s="25">
        <f t="shared" si="43"/>
        <v>4956</v>
      </c>
      <c r="T59" s="25">
        <f t="shared" si="44"/>
        <v>4894</v>
      </c>
      <c r="U59" s="25">
        <f t="shared" si="45"/>
        <v>4751</v>
      </c>
    </row>
    <row r="60" spans="3:21" ht="14" thickBot="1" x14ac:dyDescent="0.35">
      <c r="C60" s="36" t="s">
        <v>120</v>
      </c>
      <c r="D60" s="25">
        <f t="shared" si="28"/>
        <v>5765</v>
      </c>
      <c r="E60" s="25">
        <f t="shared" si="29"/>
        <v>5528</v>
      </c>
      <c r="F60" s="25">
        <f t="shared" si="30"/>
        <v>5284</v>
      </c>
      <c r="G60" s="25">
        <f t="shared" si="31"/>
        <v>5609</v>
      </c>
      <c r="H60" s="25">
        <f t="shared" si="32"/>
        <v>5633</v>
      </c>
      <c r="I60" s="25">
        <f t="shared" si="33"/>
        <v>5728</v>
      </c>
      <c r="J60" s="25">
        <f t="shared" si="34"/>
        <v>5609</v>
      </c>
      <c r="K60" s="25">
        <f t="shared" si="35"/>
        <v>6074</v>
      </c>
      <c r="L60" s="25">
        <f t="shared" si="36"/>
        <v>5736</v>
      </c>
      <c r="M60" s="25">
        <f t="shared" si="37"/>
        <v>5386</v>
      </c>
      <c r="N60" s="25">
        <f t="shared" si="38"/>
        <v>5159</v>
      </c>
      <c r="O60" s="25">
        <f t="shared" si="39"/>
        <v>5383</v>
      </c>
      <c r="P60" s="25">
        <f t="shared" si="40"/>
        <v>5025</v>
      </c>
      <c r="Q60" s="25">
        <f t="shared" si="41"/>
        <v>4240</v>
      </c>
      <c r="R60" s="25">
        <f t="shared" si="42"/>
        <v>4264</v>
      </c>
      <c r="S60" s="25">
        <f t="shared" si="43"/>
        <v>4220</v>
      </c>
      <c r="T60" s="25">
        <f t="shared" si="44"/>
        <v>4651</v>
      </c>
      <c r="U60" s="25">
        <f t="shared" si="45"/>
        <v>4423</v>
      </c>
    </row>
    <row r="61" spans="3:21" ht="14" thickBot="1" x14ac:dyDescent="0.35">
      <c r="C61" s="36" t="s">
        <v>121</v>
      </c>
      <c r="D61" s="25">
        <f t="shared" si="28"/>
        <v>1011</v>
      </c>
      <c r="E61" s="25">
        <f t="shared" si="29"/>
        <v>874</v>
      </c>
      <c r="F61" s="25">
        <f t="shared" si="30"/>
        <v>856</v>
      </c>
      <c r="G61" s="25">
        <f t="shared" si="31"/>
        <v>898</v>
      </c>
      <c r="H61" s="25">
        <f t="shared" si="32"/>
        <v>867</v>
      </c>
      <c r="I61" s="25">
        <f t="shared" si="33"/>
        <v>922</v>
      </c>
      <c r="J61" s="25">
        <f t="shared" si="34"/>
        <v>997</v>
      </c>
      <c r="K61" s="25">
        <f t="shared" si="35"/>
        <v>996</v>
      </c>
      <c r="L61" s="25">
        <f t="shared" si="36"/>
        <v>1153</v>
      </c>
      <c r="M61" s="25">
        <f t="shared" si="37"/>
        <v>983</v>
      </c>
      <c r="N61" s="25">
        <f t="shared" si="38"/>
        <v>958</v>
      </c>
      <c r="O61" s="25">
        <f t="shared" si="39"/>
        <v>941</v>
      </c>
      <c r="P61" s="25">
        <f t="shared" si="40"/>
        <v>843</v>
      </c>
      <c r="Q61" s="25">
        <f t="shared" si="41"/>
        <v>709</v>
      </c>
      <c r="R61" s="25">
        <f t="shared" si="42"/>
        <v>691</v>
      </c>
      <c r="S61" s="25">
        <f t="shared" si="43"/>
        <v>679</v>
      </c>
      <c r="T61" s="25">
        <f t="shared" si="44"/>
        <v>748</v>
      </c>
      <c r="U61" s="25">
        <f t="shared" si="45"/>
        <v>694</v>
      </c>
    </row>
    <row r="62" spans="3:21" ht="14" thickBot="1" x14ac:dyDescent="0.35">
      <c r="C62" s="36" t="s">
        <v>122</v>
      </c>
      <c r="D62" s="25">
        <f t="shared" si="28"/>
        <v>3268</v>
      </c>
      <c r="E62" s="25">
        <f t="shared" si="29"/>
        <v>3118</v>
      </c>
      <c r="F62" s="25">
        <f t="shared" si="30"/>
        <v>2973</v>
      </c>
      <c r="G62" s="25">
        <f t="shared" si="31"/>
        <v>3109</v>
      </c>
      <c r="H62" s="25">
        <f t="shared" si="32"/>
        <v>3066</v>
      </c>
      <c r="I62" s="25">
        <f t="shared" si="33"/>
        <v>3045</v>
      </c>
      <c r="J62" s="25">
        <f t="shared" si="34"/>
        <v>2867</v>
      </c>
      <c r="K62" s="25">
        <f t="shared" si="35"/>
        <v>3220</v>
      </c>
      <c r="L62" s="25">
        <f t="shared" si="36"/>
        <v>3029</v>
      </c>
      <c r="M62" s="25">
        <f t="shared" si="37"/>
        <v>2807</v>
      </c>
      <c r="N62" s="25">
        <f t="shared" si="38"/>
        <v>2585</v>
      </c>
      <c r="O62" s="25">
        <f t="shared" si="39"/>
        <v>2411</v>
      </c>
      <c r="P62" s="25">
        <f t="shared" si="40"/>
        <v>2516</v>
      </c>
      <c r="Q62" s="25">
        <f t="shared" si="41"/>
        <v>2098</v>
      </c>
      <c r="R62" s="25">
        <f t="shared" si="42"/>
        <v>1934</v>
      </c>
      <c r="S62" s="25">
        <f t="shared" si="43"/>
        <v>2039</v>
      </c>
      <c r="T62" s="25">
        <f t="shared" si="44"/>
        <v>2096</v>
      </c>
      <c r="U62" s="25">
        <f t="shared" si="45"/>
        <v>2151</v>
      </c>
    </row>
    <row r="63" spans="3:21" ht="14" thickBot="1" x14ac:dyDescent="0.35">
      <c r="C63" s="36" t="s">
        <v>123</v>
      </c>
      <c r="D63" s="25">
        <f t="shared" si="28"/>
        <v>6671</v>
      </c>
      <c r="E63" s="25">
        <f t="shared" si="29"/>
        <v>6286</v>
      </c>
      <c r="F63" s="25">
        <f t="shared" si="30"/>
        <v>6403</v>
      </c>
      <c r="G63" s="25">
        <f t="shared" si="31"/>
        <v>6464</v>
      </c>
      <c r="H63" s="25">
        <f t="shared" si="32"/>
        <v>6168</v>
      </c>
      <c r="I63" s="25">
        <f t="shared" si="33"/>
        <v>6188</v>
      </c>
      <c r="J63" s="25">
        <f t="shared" si="34"/>
        <v>5990</v>
      </c>
      <c r="K63" s="25">
        <f t="shared" si="35"/>
        <v>6521</v>
      </c>
      <c r="L63" s="25">
        <f t="shared" si="36"/>
        <v>6264</v>
      </c>
      <c r="M63" s="25">
        <f t="shared" si="37"/>
        <v>5998</v>
      </c>
      <c r="N63" s="25">
        <f t="shared" si="38"/>
        <v>5999</v>
      </c>
      <c r="O63" s="25">
        <f t="shared" si="39"/>
        <v>5938</v>
      </c>
      <c r="P63" s="25">
        <f t="shared" si="40"/>
        <v>5870</v>
      </c>
      <c r="Q63" s="25">
        <f t="shared" si="41"/>
        <v>4467</v>
      </c>
      <c r="R63" s="25">
        <f t="shared" si="42"/>
        <v>4757</v>
      </c>
      <c r="S63" s="25">
        <f t="shared" si="43"/>
        <v>4784</v>
      </c>
      <c r="T63" s="25">
        <f t="shared" si="44"/>
        <v>4662</v>
      </c>
      <c r="U63" s="25">
        <f t="shared" si="45"/>
        <v>5016</v>
      </c>
    </row>
    <row r="64" spans="3:21" ht="14" thickBot="1" x14ac:dyDescent="0.35">
      <c r="C64" s="36" t="s">
        <v>124</v>
      </c>
      <c r="D64" s="25">
        <f t="shared" si="28"/>
        <v>1514</v>
      </c>
      <c r="E64" s="25">
        <f t="shared" si="29"/>
        <v>1515</v>
      </c>
      <c r="F64" s="25">
        <f t="shared" si="30"/>
        <v>1507</v>
      </c>
      <c r="G64" s="25">
        <f t="shared" si="31"/>
        <v>1589</v>
      </c>
      <c r="H64" s="25">
        <f t="shared" si="32"/>
        <v>1583</v>
      </c>
      <c r="I64" s="25">
        <f t="shared" si="33"/>
        <v>1554</v>
      </c>
      <c r="J64" s="25">
        <f t="shared" si="34"/>
        <v>1561</v>
      </c>
      <c r="K64" s="25">
        <f t="shared" si="35"/>
        <v>1631</v>
      </c>
      <c r="L64" s="25">
        <f t="shared" si="36"/>
        <v>1803</v>
      </c>
      <c r="M64" s="25">
        <f t="shared" si="37"/>
        <v>1720</v>
      </c>
      <c r="N64" s="25">
        <f t="shared" si="38"/>
        <v>1538</v>
      </c>
      <c r="O64" s="25">
        <f t="shared" si="39"/>
        <v>1556</v>
      </c>
      <c r="P64" s="25">
        <f t="shared" si="40"/>
        <v>1566</v>
      </c>
      <c r="Q64" s="25">
        <f t="shared" si="41"/>
        <v>1495</v>
      </c>
      <c r="R64" s="25">
        <f t="shared" si="42"/>
        <v>1440</v>
      </c>
      <c r="S64" s="25">
        <f t="shared" si="43"/>
        <v>1446</v>
      </c>
      <c r="T64" s="25">
        <f t="shared" si="44"/>
        <v>1481</v>
      </c>
      <c r="U64" s="25">
        <f t="shared" si="45"/>
        <v>1505</v>
      </c>
    </row>
    <row r="65" spans="3:21" ht="14" thickBot="1" x14ac:dyDescent="0.35">
      <c r="C65" s="36" t="s">
        <v>125</v>
      </c>
      <c r="D65" s="25">
        <f t="shared" si="28"/>
        <v>359</v>
      </c>
      <c r="E65" s="25">
        <f t="shared" si="29"/>
        <v>358</v>
      </c>
      <c r="F65" s="25">
        <f t="shared" si="30"/>
        <v>399</v>
      </c>
      <c r="G65" s="25">
        <f t="shared" si="31"/>
        <v>386</v>
      </c>
      <c r="H65" s="25">
        <f t="shared" si="32"/>
        <v>449</v>
      </c>
      <c r="I65" s="25">
        <f t="shared" si="33"/>
        <v>441</v>
      </c>
      <c r="J65" s="25">
        <f t="shared" si="34"/>
        <v>403</v>
      </c>
      <c r="K65" s="25">
        <f t="shared" si="35"/>
        <v>452</v>
      </c>
      <c r="L65" s="25">
        <f t="shared" si="36"/>
        <v>424</v>
      </c>
      <c r="M65" s="25">
        <f t="shared" si="37"/>
        <v>463</v>
      </c>
      <c r="N65" s="25">
        <f t="shared" si="38"/>
        <v>522</v>
      </c>
      <c r="O65" s="25">
        <f t="shared" si="39"/>
        <v>501</v>
      </c>
      <c r="P65" s="25">
        <f t="shared" si="40"/>
        <v>485</v>
      </c>
      <c r="Q65" s="25">
        <f t="shared" si="41"/>
        <v>419</v>
      </c>
      <c r="R65" s="25">
        <f t="shared" si="42"/>
        <v>379</v>
      </c>
      <c r="S65" s="25">
        <f t="shared" si="43"/>
        <v>366</v>
      </c>
      <c r="T65" s="25">
        <f t="shared" si="44"/>
        <v>424</v>
      </c>
      <c r="U65" s="25">
        <f t="shared" si="45"/>
        <v>450</v>
      </c>
    </row>
    <row r="66" spans="3:21" ht="14" thickBot="1" x14ac:dyDescent="0.35">
      <c r="C66" s="36" t="s">
        <v>126</v>
      </c>
      <c r="D66" s="25">
        <f t="shared" si="28"/>
        <v>1715</v>
      </c>
      <c r="E66" s="25">
        <f t="shared" si="29"/>
        <v>1598</v>
      </c>
      <c r="F66" s="25">
        <f t="shared" si="30"/>
        <v>1556</v>
      </c>
      <c r="G66" s="25">
        <f t="shared" si="31"/>
        <v>1593</v>
      </c>
      <c r="H66" s="25">
        <f t="shared" si="32"/>
        <v>1547</v>
      </c>
      <c r="I66" s="25">
        <f t="shared" si="33"/>
        <v>1603</v>
      </c>
      <c r="J66" s="25">
        <f t="shared" si="34"/>
        <v>1686</v>
      </c>
      <c r="K66" s="25">
        <f t="shared" si="35"/>
        <v>1761</v>
      </c>
      <c r="L66" s="25">
        <f t="shared" si="36"/>
        <v>1698</v>
      </c>
      <c r="M66" s="25">
        <f t="shared" si="37"/>
        <v>1598</v>
      </c>
      <c r="N66" s="25">
        <f t="shared" si="38"/>
        <v>1615</v>
      </c>
      <c r="O66" s="25">
        <f t="shared" si="39"/>
        <v>1357</v>
      </c>
      <c r="P66" s="25">
        <f t="shared" si="40"/>
        <v>1403</v>
      </c>
      <c r="Q66" s="25">
        <f t="shared" si="41"/>
        <v>1146</v>
      </c>
      <c r="R66" s="25">
        <f t="shared" si="42"/>
        <v>1221</v>
      </c>
      <c r="S66" s="25">
        <f t="shared" si="43"/>
        <v>1260</v>
      </c>
      <c r="T66" s="25">
        <f t="shared" si="44"/>
        <v>1228</v>
      </c>
      <c r="U66" s="25">
        <f t="shared" si="45"/>
        <v>1224</v>
      </c>
    </row>
    <row r="67" spans="3:21" ht="14" thickBot="1" x14ac:dyDescent="0.35">
      <c r="C67" s="36" t="s">
        <v>127</v>
      </c>
      <c r="D67" s="25">
        <f t="shared" si="28"/>
        <v>278</v>
      </c>
      <c r="E67" s="25">
        <f t="shared" si="29"/>
        <v>222</v>
      </c>
      <c r="F67" s="25">
        <f t="shared" si="30"/>
        <v>211</v>
      </c>
      <c r="G67" s="25">
        <f t="shared" si="31"/>
        <v>216</v>
      </c>
      <c r="H67" s="25">
        <f t="shared" si="32"/>
        <v>268</v>
      </c>
      <c r="I67" s="25">
        <f t="shared" si="33"/>
        <v>246</v>
      </c>
      <c r="J67" s="25">
        <f t="shared" si="34"/>
        <v>230</v>
      </c>
      <c r="K67" s="25">
        <f t="shared" si="35"/>
        <v>247</v>
      </c>
      <c r="L67" s="25">
        <f t="shared" si="36"/>
        <v>264</v>
      </c>
      <c r="M67" s="25">
        <f t="shared" si="37"/>
        <v>246</v>
      </c>
      <c r="N67" s="25">
        <f t="shared" si="38"/>
        <v>275</v>
      </c>
      <c r="O67" s="25">
        <f t="shared" si="39"/>
        <v>249</v>
      </c>
      <c r="P67" s="25">
        <f t="shared" si="40"/>
        <v>264</v>
      </c>
      <c r="Q67" s="25">
        <f t="shared" si="41"/>
        <v>197</v>
      </c>
      <c r="R67" s="25">
        <f t="shared" si="42"/>
        <v>218</v>
      </c>
      <c r="S67" s="25">
        <f t="shared" si="43"/>
        <v>232</v>
      </c>
      <c r="T67" s="25">
        <f t="shared" si="44"/>
        <v>272</v>
      </c>
      <c r="U67" s="25">
        <f t="shared" si="45"/>
        <v>250</v>
      </c>
    </row>
    <row r="68" spans="3:21" ht="14" thickBot="1" x14ac:dyDescent="0.35">
      <c r="C68" s="37" t="s">
        <v>128</v>
      </c>
      <c r="D68" s="39">
        <f>SUM(D51:D67)</f>
        <v>50247</v>
      </c>
      <c r="E68" s="39">
        <f>SUM(E51:E67)</f>
        <v>47977</v>
      </c>
      <c r="F68" s="39">
        <f>SUM(F51:F67)</f>
        <v>47567</v>
      </c>
      <c r="G68" s="39">
        <f>SUM(G51:G67)</f>
        <v>48622</v>
      </c>
      <c r="H68" s="39">
        <f t="shared" si="32"/>
        <v>48328</v>
      </c>
      <c r="I68" s="39">
        <f t="shared" si="33"/>
        <v>49330</v>
      </c>
      <c r="J68" s="39">
        <f t="shared" si="34"/>
        <v>47611</v>
      </c>
      <c r="K68" s="39">
        <f t="shared" si="35"/>
        <v>50626</v>
      </c>
      <c r="L68" s="39">
        <f t="shared" si="36"/>
        <v>49963</v>
      </c>
      <c r="M68" s="39">
        <f t="shared" si="37"/>
        <v>46830</v>
      </c>
      <c r="N68" s="39">
        <f t="shared" si="38"/>
        <v>45019</v>
      </c>
      <c r="O68" s="39">
        <f t="shared" si="39"/>
        <v>44433</v>
      </c>
      <c r="P68" s="39">
        <f t="shared" si="40"/>
        <v>42826</v>
      </c>
      <c r="Q68" s="39">
        <f t="shared" si="41"/>
        <v>36090</v>
      </c>
      <c r="R68" s="39">
        <f t="shared" si="42"/>
        <v>36337</v>
      </c>
      <c r="S68" s="39">
        <f t="shared" si="43"/>
        <v>36250</v>
      </c>
      <c r="T68" s="39">
        <f>SUM(BP22:BS22)</f>
        <v>36082</v>
      </c>
      <c r="U68" s="39">
        <f>SUM(BT22:BW22)</f>
        <v>37080</v>
      </c>
    </row>
    <row r="70" spans="3:21" ht="40.5" x14ac:dyDescent="0.3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" thickBot="1" x14ac:dyDescent="0.35">
      <c r="C71" s="36" t="s">
        <v>111</v>
      </c>
      <c r="D71" s="26">
        <f t="shared" ref="D71:R71" si="46">+(E51-D51)/D51</f>
        <v>-2.9003670217527526E-2</v>
      </c>
      <c r="E71" s="26">
        <f t="shared" si="46"/>
        <v>6.6377800313450726E-3</v>
      </c>
      <c r="F71" s="26">
        <f t="shared" si="46"/>
        <v>-6.410843483835516E-4</v>
      </c>
      <c r="G71" s="26">
        <f t="shared" si="46"/>
        <v>1.4662756598240469E-3</v>
      </c>
      <c r="H71" s="26">
        <f t="shared" si="46"/>
        <v>3.2942898975109811E-2</v>
      </c>
      <c r="I71" s="26">
        <f t="shared" si="46"/>
        <v>-6.2898653437278532E-2</v>
      </c>
      <c r="J71" s="26">
        <f t="shared" si="46"/>
        <v>6.8727547740593684E-2</v>
      </c>
      <c r="K71" s="26">
        <f t="shared" si="46"/>
        <v>1.5922158337019019E-3</v>
      </c>
      <c r="L71" s="26">
        <f t="shared" si="46"/>
        <v>-6.349907268391769E-2</v>
      </c>
      <c r="M71" s="26">
        <f t="shared" si="46"/>
        <v>-2.8291210863824971E-2</v>
      </c>
      <c r="N71" s="26">
        <f t="shared" si="46"/>
        <v>-1.3392857142857142E-2</v>
      </c>
      <c r="O71" s="26">
        <f t="shared" si="46"/>
        <v>-4.9085185913830418E-2</v>
      </c>
      <c r="P71" s="26">
        <f t="shared" si="46"/>
        <v>-0.12930588600393089</v>
      </c>
      <c r="Q71" s="26">
        <f t="shared" si="46"/>
        <v>1.0098609956041345E-2</v>
      </c>
      <c r="R71" s="26">
        <f t="shared" si="46"/>
        <v>-3.3051046812514702E-2</v>
      </c>
      <c r="S71" s="26">
        <f t="shared" ref="S71:T86" si="47">+(T51-S51)/S51</f>
        <v>-2.0557109840651989E-2</v>
      </c>
      <c r="T71" s="26">
        <f t="shared" si="47"/>
        <v>5.3775459513164432E-2</v>
      </c>
    </row>
    <row r="72" spans="3:21" ht="14" thickBot="1" x14ac:dyDescent="0.35">
      <c r="C72" s="36" t="s">
        <v>112</v>
      </c>
      <c r="D72" s="26">
        <f t="shared" ref="D72:R72" si="48">+(E52-D52)/D52</f>
        <v>-3.3057851239669422E-2</v>
      </c>
      <c r="E72" s="26">
        <f t="shared" si="48"/>
        <v>2.6709401709401708E-2</v>
      </c>
      <c r="F72" s="26">
        <f t="shared" si="48"/>
        <v>9.3652445369406864E-3</v>
      </c>
      <c r="G72" s="26">
        <f t="shared" si="48"/>
        <v>-2.9896907216494847E-2</v>
      </c>
      <c r="H72" s="26">
        <f t="shared" si="48"/>
        <v>4.9946865037194477E-2</v>
      </c>
      <c r="I72" s="26">
        <f t="shared" si="48"/>
        <v>-8.5020242914979755E-2</v>
      </c>
      <c r="J72" s="26">
        <f t="shared" si="48"/>
        <v>0.17588495575221239</v>
      </c>
      <c r="K72" s="26">
        <f t="shared" si="48"/>
        <v>1.0348071495766699E-2</v>
      </c>
      <c r="L72" s="26">
        <f t="shared" si="48"/>
        <v>-0.12476722532588454</v>
      </c>
      <c r="M72" s="26">
        <f t="shared" si="48"/>
        <v>-2.8723404255319149E-2</v>
      </c>
      <c r="N72" s="26">
        <f t="shared" si="48"/>
        <v>8.7623220153340634E-2</v>
      </c>
      <c r="O72" s="26">
        <f t="shared" si="48"/>
        <v>-6.4451158106747231E-2</v>
      </c>
      <c r="P72" s="26">
        <f t="shared" si="48"/>
        <v>-0.25618945102260493</v>
      </c>
      <c r="Q72" s="26">
        <f t="shared" si="48"/>
        <v>8.8277858176555715E-2</v>
      </c>
      <c r="R72" s="26">
        <f t="shared" si="48"/>
        <v>-1.4627659574468085E-2</v>
      </c>
      <c r="S72" s="26">
        <f t="shared" si="47"/>
        <v>7.8272604588394065E-2</v>
      </c>
      <c r="T72" s="26">
        <f t="shared" si="47"/>
        <v>2.6282853566958697E-2</v>
      </c>
    </row>
    <row r="73" spans="3:21" ht="14" thickBot="1" x14ac:dyDescent="0.35">
      <c r="C73" s="36" t="s">
        <v>113</v>
      </c>
      <c r="D73" s="26">
        <f t="shared" ref="D73:R73" si="49">+(E53-D53)/D53</f>
        <v>-0.10342261904761904</v>
      </c>
      <c r="E73" s="26">
        <f t="shared" si="49"/>
        <v>-2.9875518672199172E-2</v>
      </c>
      <c r="F73" s="26">
        <f t="shared" si="49"/>
        <v>-3.0795551753635585E-2</v>
      </c>
      <c r="G73" s="26">
        <f t="shared" si="49"/>
        <v>-9.7087378640776691E-3</v>
      </c>
      <c r="H73" s="26">
        <f t="shared" si="49"/>
        <v>5.3475935828877002E-3</v>
      </c>
      <c r="I73" s="26">
        <f t="shared" si="49"/>
        <v>0</v>
      </c>
      <c r="J73" s="26">
        <f t="shared" si="49"/>
        <v>1.152482269503546E-2</v>
      </c>
      <c r="K73" s="26">
        <f t="shared" si="49"/>
        <v>-1.0517090271691499E-2</v>
      </c>
      <c r="L73" s="26">
        <f t="shared" si="49"/>
        <v>-9.211691762621789E-2</v>
      </c>
      <c r="M73" s="26">
        <f t="shared" si="49"/>
        <v>-7.5121951219512192E-2</v>
      </c>
      <c r="N73" s="26">
        <f t="shared" si="49"/>
        <v>-6.6455696202531639E-2</v>
      </c>
      <c r="O73" s="26">
        <f t="shared" si="49"/>
        <v>-5.6497175141242938E-2</v>
      </c>
      <c r="P73" s="26">
        <f t="shared" si="49"/>
        <v>-0.12694610778443113</v>
      </c>
      <c r="Q73" s="26">
        <f t="shared" si="49"/>
        <v>-7.8189300411522639E-2</v>
      </c>
      <c r="R73" s="26">
        <f t="shared" si="49"/>
        <v>0.125</v>
      </c>
      <c r="S73" s="26">
        <f t="shared" si="47"/>
        <v>-6.2169312169312166E-2</v>
      </c>
      <c r="T73" s="26">
        <f t="shared" si="47"/>
        <v>-4.0902679830747531E-2</v>
      </c>
    </row>
    <row r="74" spans="3:21" ht="14" thickBot="1" x14ac:dyDescent="0.35">
      <c r="C74" s="36" t="s">
        <v>114</v>
      </c>
      <c r="D74" s="26">
        <f t="shared" ref="D74:R74" si="50">+(E54-D54)/D54</f>
        <v>-0.12003530450132392</v>
      </c>
      <c r="E74" s="26">
        <f t="shared" si="50"/>
        <v>0.10732196589769308</v>
      </c>
      <c r="F74" s="26">
        <f t="shared" si="50"/>
        <v>-2.355072463768116E-2</v>
      </c>
      <c r="G74" s="26">
        <f t="shared" si="50"/>
        <v>8.0705009276437853E-2</v>
      </c>
      <c r="H74" s="26">
        <f t="shared" si="50"/>
        <v>-5.4077253218884118E-2</v>
      </c>
      <c r="I74" s="26">
        <f t="shared" si="50"/>
        <v>-0.11705989110707804</v>
      </c>
      <c r="J74" s="26">
        <f t="shared" si="50"/>
        <v>0.131551901336074</v>
      </c>
      <c r="K74" s="26">
        <f t="shared" si="50"/>
        <v>-3.7238873751135333E-2</v>
      </c>
      <c r="L74" s="26">
        <f t="shared" si="50"/>
        <v>-4.716981132075472E-2</v>
      </c>
      <c r="M74" s="26">
        <f t="shared" si="50"/>
        <v>0</v>
      </c>
      <c r="N74" s="26">
        <f t="shared" si="50"/>
        <v>-6.1386138613861385E-2</v>
      </c>
      <c r="O74" s="26">
        <f t="shared" si="50"/>
        <v>0.1160337552742616</v>
      </c>
      <c r="P74" s="26">
        <f t="shared" si="50"/>
        <v>-0.19092627599243855</v>
      </c>
      <c r="Q74" s="26">
        <f t="shared" si="50"/>
        <v>-1.9859813084112148E-2</v>
      </c>
      <c r="R74" s="26">
        <f t="shared" si="50"/>
        <v>-2.9797377830750895E-2</v>
      </c>
      <c r="S74" s="26">
        <f t="shared" si="47"/>
        <v>7.3710073710073713E-3</v>
      </c>
      <c r="T74" s="26">
        <f t="shared" si="47"/>
        <v>-3.1707317073170732E-2</v>
      </c>
    </row>
    <row r="75" spans="3:21" ht="14" thickBot="1" x14ac:dyDescent="0.35">
      <c r="C75" s="36" t="s">
        <v>115</v>
      </c>
      <c r="D75" s="26">
        <f t="shared" ref="D75:R75" si="51">+(E55-D55)/D55</f>
        <v>-7.1509009009009014E-2</v>
      </c>
      <c r="E75" s="26">
        <f t="shared" si="51"/>
        <v>-4.4572468162522742E-2</v>
      </c>
      <c r="F75" s="26">
        <f t="shared" si="51"/>
        <v>3.1418597270707713E-2</v>
      </c>
      <c r="G75" s="26">
        <f t="shared" si="51"/>
        <v>-2.1538461538461538E-2</v>
      </c>
      <c r="H75" s="26">
        <f t="shared" si="51"/>
        <v>4.6540880503144651E-2</v>
      </c>
      <c r="I75" s="26">
        <f t="shared" si="51"/>
        <v>-3.4855769230769232E-2</v>
      </c>
      <c r="J75" s="26">
        <f t="shared" si="51"/>
        <v>-4.7322540473225407E-2</v>
      </c>
      <c r="K75" s="26">
        <f t="shared" si="51"/>
        <v>-1.4052287581699347E-2</v>
      </c>
      <c r="L75" s="26">
        <f t="shared" si="51"/>
        <v>-9.5127610208816701E-2</v>
      </c>
      <c r="M75" s="26">
        <f t="shared" si="51"/>
        <v>-3.3699633699633698E-2</v>
      </c>
      <c r="N75" s="26">
        <f t="shared" si="51"/>
        <v>-5.1554207733131158E-2</v>
      </c>
      <c r="O75" s="26">
        <f t="shared" si="51"/>
        <v>-3.5971223021582732E-2</v>
      </c>
      <c r="P75" s="26">
        <f t="shared" si="51"/>
        <v>-7.4212271973465999E-2</v>
      </c>
      <c r="Q75" s="26">
        <f t="shared" si="51"/>
        <v>-2.1495745633676667E-2</v>
      </c>
      <c r="R75" s="26">
        <f t="shared" si="51"/>
        <v>3.0663615560640733E-2</v>
      </c>
      <c r="S75" s="26">
        <f t="shared" si="47"/>
        <v>4.4404973357015983E-3</v>
      </c>
      <c r="T75" s="26">
        <f t="shared" si="47"/>
        <v>-1.8125552608311227E-2</v>
      </c>
    </row>
    <row r="76" spans="3:21" ht="14" thickBot="1" x14ac:dyDescent="0.35">
      <c r="C76" s="36" t="s">
        <v>116</v>
      </c>
      <c r="D76" s="26">
        <f t="shared" ref="D76:R76" si="52">+(E56-D56)/D56</f>
        <v>-4.192546583850932E-2</v>
      </c>
      <c r="E76" s="26">
        <f t="shared" si="52"/>
        <v>-0.14748784440842788</v>
      </c>
      <c r="F76" s="26">
        <f t="shared" si="52"/>
        <v>0.20342205323193915</v>
      </c>
      <c r="G76" s="26">
        <f t="shared" si="52"/>
        <v>-0.16745655608214849</v>
      </c>
      <c r="H76" s="26">
        <f t="shared" si="52"/>
        <v>0.17267552182163187</v>
      </c>
      <c r="I76" s="26">
        <f t="shared" si="52"/>
        <v>-4.8543689320388349E-2</v>
      </c>
      <c r="J76" s="26">
        <f t="shared" si="52"/>
        <v>-5.1020408163265302E-3</v>
      </c>
      <c r="K76" s="26">
        <f t="shared" si="52"/>
        <v>-1.7094017094017096E-2</v>
      </c>
      <c r="L76" s="26">
        <f t="shared" si="52"/>
        <v>1.2173913043478261E-2</v>
      </c>
      <c r="M76" s="26">
        <f t="shared" si="52"/>
        <v>-5.3264604810996562E-2</v>
      </c>
      <c r="N76" s="26">
        <f t="shared" si="52"/>
        <v>-0.13611615245009073</v>
      </c>
      <c r="O76" s="26">
        <f t="shared" si="52"/>
        <v>1.4705882352941176E-2</v>
      </c>
      <c r="P76" s="26">
        <f t="shared" si="52"/>
        <v>-7.2463768115942032E-2</v>
      </c>
      <c r="Q76" s="26">
        <f t="shared" si="52"/>
        <v>-2.2321428571428572E-2</v>
      </c>
      <c r="R76" s="26">
        <f t="shared" si="52"/>
        <v>-4.5662100456621002E-3</v>
      </c>
      <c r="S76" s="26">
        <f t="shared" si="47"/>
        <v>-4.5871559633027525E-3</v>
      </c>
      <c r="T76" s="26">
        <f t="shared" si="47"/>
        <v>-6.6820276497695855E-2</v>
      </c>
    </row>
    <row r="77" spans="3:21" ht="14" thickBot="1" x14ac:dyDescent="0.35">
      <c r="C77" s="36" t="s">
        <v>117</v>
      </c>
      <c r="D77" s="26">
        <f t="shared" ref="D77:R77" si="53">+(E57-D57)/D57</f>
        <v>-9.2300098716683113E-2</v>
      </c>
      <c r="E77" s="26">
        <f t="shared" si="53"/>
        <v>6.5252854812398037E-2</v>
      </c>
      <c r="F77" s="26">
        <f t="shared" si="53"/>
        <v>2.5523226135783562E-3</v>
      </c>
      <c r="G77" s="26">
        <f t="shared" si="53"/>
        <v>-5.8044806517311608E-2</v>
      </c>
      <c r="H77" s="26">
        <f t="shared" si="53"/>
        <v>3.135135135135135E-2</v>
      </c>
      <c r="I77" s="26">
        <f t="shared" si="53"/>
        <v>-2.358490566037736E-2</v>
      </c>
      <c r="J77" s="26">
        <f t="shared" si="53"/>
        <v>7.9978529253891567E-2</v>
      </c>
      <c r="K77" s="26">
        <f t="shared" si="53"/>
        <v>-1.5904572564612324E-2</v>
      </c>
      <c r="L77" s="26">
        <f t="shared" si="53"/>
        <v>-9.9494949494949497E-2</v>
      </c>
      <c r="M77" s="26">
        <f t="shared" si="53"/>
        <v>-3.3651149747616377E-2</v>
      </c>
      <c r="N77" s="26">
        <f t="shared" si="53"/>
        <v>3.8305281485780614E-2</v>
      </c>
      <c r="O77" s="26">
        <f t="shared" si="53"/>
        <v>-8.3845723868082728E-2</v>
      </c>
      <c r="P77" s="26">
        <f t="shared" si="53"/>
        <v>-0.1525320317266626</v>
      </c>
      <c r="Q77" s="26">
        <f t="shared" si="53"/>
        <v>-2.8797696184305254E-3</v>
      </c>
      <c r="R77" s="26">
        <f t="shared" si="53"/>
        <v>0</v>
      </c>
      <c r="S77" s="26">
        <f t="shared" si="47"/>
        <v>6.6425992779783394E-2</v>
      </c>
      <c r="T77" s="26">
        <f t="shared" si="47"/>
        <v>-8.8016249153689916E-3</v>
      </c>
    </row>
    <row r="78" spans="3:21" ht="14" thickBot="1" x14ac:dyDescent="0.35">
      <c r="C78" s="36" t="s">
        <v>118</v>
      </c>
      <c r="D78" s="26">
        <f t="shared" ref="D78:R78" si="54">+(E58-D58)/D58</f>
        <v>-3.6912751677852351E-2</v>
      </c>
      <c r="E78" s="26">
        <f t="shared" si="54"/>
        <v>4.2392566782810684E-2</v>
      </c>
      <c r="F78" s="26">
        <f t="shared" si="54"/>
        <v>2.7855153203342618E-3</v>
      </c>
      <c r="G78" s="26">
        <f t="shared" si="54"/>
        <v>8.7222222222222229E-2</v>
      </c>
      <c r="H78" s="26">
        <f t="shared" si="54"/>
        <v>3.8323965252938172E-2</v>
      </c>
      <c r="I78" s="26">
        <f t="shared" si="54"/>
        <v>-5.4625984251968504E-2</v>
      </c>
      <c r="J78" s="26">
        <f t="shared" si="54"/>
        <v>0.11608537220197813</v>
      </c>
      <c r="K78" s="26">
        <f t="shared" si="54"/>
        <v>5.3171641791044777E-2</v>
      </c>
      <c r="L78" s="26">
        <f t="shared" si="54"/>
        <v>-3.100088573959256E-2</v>
      </c>
      <c r="M78" s="26">
        <f t="shared" si="54"/>
        <v>-0.11197440585009141</v>
      </c>
      <c r="N78" s="26">
        <f t="shared" si="54"/>
        <v>0.11785898095728255</v>
      </c>
      <c r="O78" s="26">
        <f t="shared" si="54"/>
        <v>-0.11095764272559852</v>
      </c>
      <c r="P78" s="26">
        <f t="shared" si="54"/>
        <v>-0.15794924909373381</v>
      </c>
      <c r="Q78" s="26">
        <f t="shared" si="54"/>
        <v>4.3665436654366542E-2</v>
      </c>
      <c r="R78" s="26">
        <f t="shared" si="54"/>
        <v>-2.0035356511490868E-2</v>
      </c>
      <c r="S78" s="26">
        <f t="shared" si="47"/>
        <v>6.3740228502705956E-2</v>
      </c>
      <c r="T78" s="26">
        <f t="shared" si="47"/>
        <v>-1.243640474844545E-2</v>
      </c>
    </row>
    <row r="79" spans="3:21" ht="14" thickBot="1" x14ac:dyDescent="0.35">
      <c r="C79" s="36" t="s">
        <v>119</v>
      </c>
      <c r="D79" s="26">
        <f t="shared" ref="D79:R79" si="55">+(E59-D59)/D59</f>
        <v>-3.2670454545454543E-3</v>
      </c>
      <c r="E79" s="26">
        <f t="shared" si="55"/>
        <v>-3.1779962947128405E-2</v>
      </c>
      <c r="F79" s="26">
        <f t="shared" si="55"/>
        <v>3.2970267883426552E-2</v>
      </c>
      <c r="G79" s="26">
        <f t="shared" si="55"/>
        <v>8.4069535480193781E-3</v>
      </c>
      <c r="H79" s="26">
        <f t="shared" si="55"/>
        <v>1.8934576798078282E-2</v>
      </c>
      <c r="I79" s="26">
        <f t="shared" si="55"/>
        <v>-1.5254472333934267E-2</v>
      </c>
      <c r="J79" s="26">
        <f t="shared" si="55"/>
        <v>2.9854950007041262E-2</v>
      </c>
      <c r="K79" s="26">
        <f t="shared" si="55"/>
        <v>-1.8733761794065364E-2</v>
      </c>
      <c r="L79" s="26">
        <f t="shared" si="55"/>
        <v>-5.6995540691192864E-2</v>
      </c>
      <c r="M79" s="26">
        <f t="shared" si="55"/>
        <v>-6.3395891827988771E-2</v>
      </c>
      <c r="N79" s="26">
        <f t="shared" si="55"/>
        <v>-2.7137898390659516E-2</v>
      </c>
      <c r="O79" s="26">
        <f t="shared" si="55"/>
        <v>-4.3139798897178075E-2</v>
      </c>
      <c r="P79" s="26">
        <f t="shared" si="55"/>
        <v>-0.16440677966101694</v>
      </c>
      <c r="Q79" s="26">
        <f t="shared" si="55"/>
        <v>6.6937119675456389E-3</v>
      </c>
      <c r="R79" s="26">
        <f t="shared" si="55"/>
        <v>-1.4104372355430183E-3</v>
      </c>
      <c r="S79" s="26">
        <f t="shared" si="47"/>
        <v>-1.2510088781275222E-2</v>
      </c>
      <c r="T79" s="26">
        <f t="shared" si="47"/>
        <v>-2.9219452390682469E-2</v>
      </c>
    </row>
    <row r="80" spans="3:21" ht="14" thickBot="1" x14ac:dyDescent="0.35">
      <c r="C80" s="36" t="s">
        <v>120</v>
      </c>
      <c r="D80" s="26">
        <f t="shared" ref="D80:R80" si="56">+(E60-D60)/D60</f>
        <v>-4.1110147441457072E-2</v>
      </c>
      <c r="E80" s="26">
        <f t="shared" si="56"/>
        <v>-4.4138929088277858E-2</v>
      </c>
      <c r="F80" s="26">
        <f t="shared" si="56"/>
        <v>6.1506434519303557E-2</v>
      </c>
      <c r="G80" s="26">
        <f t="shared" si="56"/>
        <v>4.2788375824567657E-3</v>
      </c>
      <c r="H80" s="26">
        <f t="shared" si="56"/>
        <v>1.6864903248712943E-2</v>
      </c>
      <c r="I80" s="26">
        <f t="shared" si="56"/>
        <v>-2.077513966480447E-2</v>
      </c>
      <c r="J80" s="26">
        <f t="shared" si="56"/>
        <v>8.2902478160099838E-2</v>
      </c>
      <c r="K80" s="26">
        <f t="shared" si="56"/>
        <v>-5.5647020085610802E-2</v>
      </c>
      <c r="L80" s="26">
        <f t="shared" si="56"/>
        <v>-6.101813110181311E-2</v>
      </c>
      <c r="M80" s="26">
        <f t="shared" si="56"/>
        <v>-4.2146305235796509E-2</v>
      </c>
      <c r="N80" s="26">
        <f t="shared" si="56"/>
        <v>4.3419267299864311E-2</v>
      </c>
      <c r="O80" s="26">
        <f t="shared" si="56"/>
        <v>-6.6505665985509943E-2</v>
      </c>
      <c r="P80" s="26">
        <f t="shared" si="56"/>
        <v>-0.15621890547263681</v>
      </c>
      <c r="Q80" s="26">
        <f t="shared" si="56"/>
        <v>5.6603773584905656E-3</v>
      </c>
      <c r="R80" s="26">
        <f t="shared" si="56"/>
        <v>-1.0318949343339587E-2</v>
      </c>
      <c r="S80" s="26">
        <f t="shared" si="47"/>
        <v>0.10213270142180095</v>
      </c>
      <c r="T80" s="26">
        <f t="shared" si="47"/>
        <v>-4.9021715760051598E-2</v>
      </c>
    </row>
    <row r="81" spans="3:20" ht="14" thickBot="1" x14ac:dyDescent="0.35">
      <c r="C81" s="36" t="s">
        <v>121</v>
      </c>
      <c r="D81" s="26">
        <f t="shared" ref="D81:R81" si="57">+(E61-D61)/D61</f>
        <v>-0.13550939663699307</v>
      </c>
      <c r="E81" s="26">
        <f t="shared" si="57"/>
        <v>-2.0594965675057208E-2</v>
      </c>
      <c r="F81" s="26">
        <f t="shared" si="57"/>
        <v>4.9065420560747662E-2</v>
      </c>
      <c r="G81" s="26">
        <f t="shared" si="57"/>
        <v>-3.4521158129175944E-2</v>
      </c>
      <c r="H81" s="26">
        <f t="shared" si="57"/>
        <v>6.3437139561707032E-2</v>
      </c>
      <c r="I81" s="26">
        <f t="shared" si="57"/>
        <v>8.1344902386117135E-2</v>
      </c>
      <c r="J81" s="26">
        <f t="shared" si="57"/>
        <v>-1.0030090270812437E-3</v>
      </c>
      <c r="K81" s="26">
        <f t="shared" si="57"/>
        <v>0.1576305220883534</v>
      </c>
      <c r="L81" s="26">
        <f t="shared" si="57"/>
        <v>-0.14744145706851691</v>
      </c>
      <c r="M81" s="26">
        <f t="shared" si="57"/>
        <v>-2.5432349949135302E-2</v>
      </c>
      <c r="N81" s="26">
        <f t="shared" si="57"/>
        <v>-1.7745302713987474E-2</v>
      </c>
      <c r="O81" s="26">
        <f t="shared" si="57"/>
        <v>-0.10414452709883103</v>
      </c>
      <c r="P81" s="26">
        <f t="shared" si="57"/>
        <v>-0.15895610913404506</v>
      </c>
      <c r="Q81" s="26">
        <f t="shared" si="57"/>
        <v>-2.5387870239774329E-2</v>
      </c>
      <c r="R81" s="26">
        <f t="shared" si="57"/>
        <v>-1.7366136034732273E-2</v>
      </c>
      <c r="S81" s="26">
        <f t="shared" si="47"/>
        <v>0.101620029455081</v>
      </c>
      <c r="T81" s="26">
        <f t="shared" si="47"/>
        <v>-7.2192513368983954E-2</v>
      </c>
    </row>
    <row r="82" spans="3:20" ht="14" thickBot="1" x14ac:dyDescent="0.35">
      <c r="C82" s="36" t="s">
        <v>122</v>
      </c>
      <c r="D82" s="26">
        <f t="shared" ref="D82:R82" si="58">+(E62-D62)/D62</f>
        <v>-4.5899632802937573E-2</v>
      </c>
      <c r="E82" s="26">
        <f t="shared" si="58"/>
        <v>-4.6504169339320077E-2</v>
      </c>
      <c r="F82" s="26">
        <f t="shared" si="58"/>
        <v>4.5745038681466531E-2</v>
      </c>
      <c r="G82" s="26">
        <f t="shared" si="58"/>
        <v>-1.3830813766484399E-2</v>
      </c>
      <c r="H82" s="26">
        <f t="shared" si="58"/>
        <v>-6.8493150684931503E-3</v>
      </c>
      <c r="I82" s="26">
        <f t="shared" si="58"/>
        <v>-5.8456486042692941E-2</v>
      </c>
      <c r="J82" s="26">
        <f t="shared" si="58"/>
        <v>0.12312521799790722</v>
      </c>
      <c r="K82" s="26">
        <f t="shared" si="58"/>
        <v>-5.9316770186335403E-2</v>
      </c>
      <c r="L82" s="26">
        <f t="shared" si="58"/>
        <v>-7.3291515351601194E-2</v>
      </c>
      <c r="M82" s="26">
        <f t="shared" si="58"/>
        <v>-7.9087994299964381E-2</v>
      </c>
      <c r="N82" s="26">
        <f t="shared" si="58"/>
        <v>-6.7311411992263051E-2</v>
      </c>
      <c r="O82" s="26">
        <f t="shared" si="58"/>
        <v>4.3550394027374532E-2</v>
      </c>
      <c r="P82" s="26">
        <f t="shared" si="58"/>
        <v>-0.16613672496025436</v>
      </c>
      <c r="Q82" s="26">
        <f t="shared" si="58"/>
        <v>-7.8169685414680654E-2</v>
      </c>
      <c r="R82" s="26">
        <f t="shared" si="58"/>
        <v>5.4291623578076528E-2</v>
      </c>
      <c r="S82" s="26">
        <f t="shared" si="47"/>
        <v>2.7954879843060325E-2</v>
      </c>
      <c r="T82" s="26">
        <f t="shared" si="47"/>
        <v>2.6240458015267174E-2</v>
      </c>
    </row>
    <row r="83" spans="3:20" ht="14" thickBot="1" x14ac:dyDescent="0.35">
      <c r="C83" s="36" t="s">
        <v>123</v>
      </c>
      <c r="D83" s="26">
        <f t="shared" ref="D83:R83" si="59">+(E63-D63)/D63</f>
        <v>-5.7712486883525711E-2</v>
      </c>
      <c r="E83" s="26">
        <f t="shared" si="59"/>
        <v>1.8612790327712375E-2</v>
      </c>
      <c r="F83" s="26">
        <f t="shared" si="59"/>
        <v>9.52678431985007E-3</v>
      </c>
      <c r="G83" s="26">
        <f t="shared" si="59"/>
        <v>-4.5792079207920791E-2</v>
      </c>
      <c r="H83" s="26">
        <f t="shared" si="59"/>
        <v>3.2425421530479898E-3</v>
      </c>
      <c r="I83" s="26">
        <f t="shared" si="59"/>
        <v>-3.1997414350355524E-2</v>
      </c>
      <c r="J83" s="26">
        <f t="shared" si="59"/>
        <v>8.864774624373957E-2</v>
      </c>
      <c r="K83" s="26">
        <f t="shared" si="59"/>
        <v>-3.9411133261769669E-2</v>
      </c>
      <c r="L83" s="26">
        <f t="shared" si="59"/>
        <v>-4.2464878671775223E-2</v>
      </c>
      <c r="M83" s="26">
        <f t="shared" si="59"/>
        <v>1.6672224074691563E-4</v>
      </c>
      <c r="N83" s="26">
        <f t="shared" si="59"/>
        <v>-1.0168361393565594E-2</v>
      </c>
      <c r="O83" s="26">
        <f t="shared" si="59"/>
        <v>-1.1451667228022903E-2</v>
      </c>
      <c r="P83" s="26">
        <f t="shared" si="59"/>
        <v>-0.23901192504258945</v>
      </c>
      <c r="Q83" s="26">
        <f t="shared" si="59"/>
        <v>6.4920528318782186E-2</v>
      </c>
      <c r="R83" s="26">
        <f t="shared" si="59"/>
        <v>5.6758461215051506E-3</v>
      </c>
      <c r="S83" s="26">
        <f t="shared" si="47"/>
        <v>-2.5501672240802676E-2</v>
      </c>
      <c r="T83" s="26">
        <f t="shared" si="47"/>
        <v>7.5933075933075939E-2</v>
      </c>
    </row>
    <row r="84" spans="3:20" ht="14" thickBot="1" x14ac:dyDescent="0.35">
      <c r="C84" s="36" t="s">
        <v>124</v>
      </c>
      <c r="D84" s="26">
        <f t="shared" ref="D84:R84" si="60">+(E64-D64)/D64</f>
        <v>6.6050198150594452E-4</v>
      </c>
      <c r="E84" s="26">
        <f t="shared" si="60"/>
        <v>-5.2805280528052806E-3</v>
      </c>
      <c r="F84" s="26">
        <f t="shared" si="60"/>
        <v>5.4412740544127404E-2</v>
      </c>
      <c r="G84" s="26">
        <f t="shared" si="60"/>
        <v>-3.775959723096287E-3</v>
      </c>
      <c r="H84" s="26">
        <f t="shared" si="60"/>
        <v>-1.831964624131396E-2</v>
      </c>
      <c r="I84" s="26">
        <f t="shared" si="60"/>
        <v>4.5045045045045045E-3</v>
      </c>
      <c r="J84" s="26">
        <f t="shared" si="60"/>
        <v>4.4843049327354258E-2</v>
      </c>
      <c r="K84" s="26">
        <f t="shared" si="60"/>
        <v>0.10545677498467199</v>
      </c>
      <c r="L84" s="26">
        <f t="shared" si="60"/>
        <v>-4.603438713255685E-2</v>
      </c>
      <c r="M84" s="26">
        <f t="shared" si="60"/>
        <v>-0.1058139534883721</v>
      </c>
      <c r="N84" s="26">
        <f t="shared" si="60"/>
        <v>1.1703511053315995E-2</v>
      </c>
      <c r="O84" s="26">
        <f t="shared" si="60"/>
        <v>6.4267352185089976E-3</v>
      </c>
      <c r="P84" s="26">
        <f t="shared" si="60"/>
        <v>-4.5338441890166031E-2</v>
      </c>
      <c r="Q84" s="26">
        <f t="shared" si="60"/>
        <v>-3.678929765886288E-2</v>
      </c>
      <c r="R84" s="26">
        <f t="shared" si="60"/>
        <v>4.1666666666666666E-3</v>
      </c>
      <c r="S84" s="26">
        <f t="shared" si="47"/>
        <v>2.4204702627939143E-2</v>
      </c>
      <c r="T84" s="26">
        <f t="shared" si="47"/>
        <v>1.6205266711681297E-2</v>
      </c>
    </row>
    <row r="85" spans="3:20" ht="14" thickBot="1" x14ac:dyDescent="0.35">
      <c r="C85" s="36" t="s">
        <v>125</v>
      </c>
      <c r="D85" s="26">
        <f t="shared" ref="D85:R85" si="61">+(E65-D65)/D65</f>
        <v>-2.7855153203342618E-3</v>
      </c>
      <c r="E85" s="26">
        <f t="shared" si="61"/>
        <v>0.11452513966480447</v>
      </c>
      <c r="F85" s="26">
        <f t="shared" si="61"/>
        <v>-3.2581453634085211E-2</v>
      </c>
      <c r="G85" s="26">
        <f t="shared" si="61"/>
        <v>0.16321243523316062</v>
      </c>
      <c r="H85" s="26">
        <f t="shared" si="61"/>
        <v>-1.7817371937639197E-2</v>
      </c>
      <c r="I85" s="26">
        <f t="shared" si="61"/>
        <v>-8.6167800453514742E-2</v>
      </c>
      <c r="J85" s="26">
        <f t="shared" si="61"/>
        <v>0.12158808933002481</v>
      </c>
      <c r="K85" s="26">
        <f t="shared" si="61"/>
        <v>-6.1946902654867256E-2</v>
      </c>
      <c r="L85" s="26">
        <f t="shared" si="61"/>
        <v>9.1981132075471692E-2</v>
      </c>
      <c r="M85" s="26">
        <f t="shared" si="61"/>
        <v>0.12742980561555076</v>
      </c>
      <c r="N85" s="26">
        <f t="shared" si="61"/>
        <v>-4.0229885057471264E-2</v>
      </c>
      <c r="O85" s="26">
        <f t="shared" si="61"/>
        <v>-3.1936127744510975E-2</v>
      </c>
      <c r="P85" s="26">
        <f t="shared" si="61"/>
        <v>-0.13608247422680411</v>
      </c>
      <c r="Q85" s="26">
        <f t="shared" si="61"/>
        <v>-9.5465393794749401E-2</v>
      </c>
      <c r="R85" s="26">
        <f t="shared" si="61"/>
        <v>-3.430079155672823E-2</v>
      </c>
      <c r="S85" s="26">
        <f t="shared" si="47"/>
        <v>0.15846994535519127</v>
      </c>
      <c r="T85" s="26">
        <f t="shared" si="47"/>
        <v>6.1320754716981132E-2</v>
      </c>
    </row>
    <row r="86" spans="3:20" ht="14" thickBot="1" x14ac:dyDescent="0.35">
      <c r="C86" s="36" t="s">
        <v>126</v>
      </c>
      <c r="D86" s="26">
        <f t="shared" ref="D86:R86" si="62">+(E66-D66)/D66</f>
        <v>-6.8221574344023317E-2</v>
      </c>
      <c r="E86" s="26">
        <f t="shared" si="62"/>
        <v>-2.6282853566958697E-2</v>
      </c>
      <c r="F86" s="26">
        <f t="shared" si="62"/>
        <v>2.377892030848329E-2</v>
      </c>
      <c r="G86" s="26">
        <f t="shared" si="62"/>
        <v>-2.8876333961079723E-2</v>
      </c>
      <c r="H86" s="26">
        <f t="shared" si="62"/>
        <v>3.6199095022624438E-2</v>
      </c>
      <c r="I86" s="26">
        <f t="shared" si="62"/>
        <v>5.1777916406737366E-2</v>
      </c>
      <c r="J86" s="26">
        <f t="shared" si="62"/>
        <v>4.4483985765124558E-2</v>
      </c>
      <c r="K86" s="26">
        <f t="shared" si="62"/>
        <v>-3.5775127768313458E-2</v>
      </c>
      <c r="L86" s="26">
        <f t="shared" si="62"/>
        <v>-5.8892815076560662E-2</v>
      </c>
      <c r="M86" s="26">
        <f t="shared" si="62"/>
        <v>1.0638297872340425E-2</v>
      </c>
      <c r="N86" s="26">
        <f t="shared" si="62"/>
        <v>-0.15975232198142414</v>
      </c>
      <c r="O86" s="26">
        <f t="shared" si="62"/>
        <v>3.3898305084745763E-2</v>
      </c>
      <c r="P86" s="26">
        <f t="shared" si="62"/>
        <v>-0.18317890235210263</v>
      </c>
      <c r="Q86" s="26">
        <f t="shared" si="62"/>
        <v>6.5445026178010471E-2</v>
      </c>
      <c r="R86" s="26">
        <f t="shared" si="62"/>
        <v>3.1941031941031942E-2</v>
      </c>
      <c r="S86" s="26">
        <f t="shared" si="47"/>
        <v>-2.5396825396825397E-2</v>
      </c>
      <c r="T86" s="26">
        <f t="shared" si="47"/>
        <v>-3.2573289902280132E-3</v>
      </c>
    </row>
    <row r="87" spans="3:20" ht="14" thickBot="1" x14ac:dyDescent="0.35">
      <c r="C87" s="36" t="s">
        <v>127</v>
      </c>
      <c r="D87" s="26">
        <f t="shared" ref="D87:R87" si="63">+(E67-D67)/D67</f>
        <v>-0.20143884892086331</v>
      </c>
      <c r="E87" s="26">
        <f t="shared" si="63"/>
        <v>-4.954954954954955E-2</v>
      </c>
      <c r="F87" s="26">
        <f t="shared" si="63"/>
        <v>2.3696682464454975E-2</v>
      </c>
      <c r="G87" s="26">
        <f t="shared" si="63"/>
        <v>0.24074074074074073</v>
      </c>
      <c r="H87" s="26">
        <f t="shared" si="63"/>
        <v>-8.2089552238805971E-2</v>
      </c>
      <c r="I87" s="26">
        <f t="shared" si="63"/>
        <v>-6.5040650406504072E-2</v>
      </c>
      <c r="J87" s="26">
        <f t="shared" si="63"/>
        <v>7.3913043478260873E-2</v>
      </c>
      <c r="K87" s="26">
        <f t="shared" si="63"/>
        <v>6.8825910931174086E-2</v>
      </c>
      <c r="L87" s="26">
        <f t="shared" si="63"/>
        <v>-6.8181818181818177E-2</v>
      </c>
      <c r="M87" s="26">
        <f t="shared" si="63"/>
        <v>0.11788617886178862</v>
      </c>
      <c r="N87" s="26">
        <f t="shared" si="63"/>
        <v>-9.4545454545454544E-2</v>
      </c>
      <c r="O87" s="26">
        <f t="shared" si="63"/>
        <v>6.0240963855421686E-2</v>
      </c>
      <c r="P87" s="26">
        <f t="shared" si="63"/>
        <v>-0.25378787878787878</v>
      </c>
      <c r="Q87" s="26">
        <f t="shared" si="63"/>
        <v>0.1065989847715736</v>
      </c>
      <c r="R87" s="26">
        <f t="shared" si="63"/>
        <v>6.4220183486238536E-2</v>
      </c>
      <c r="S87" s="26">
        <f t="shared" ref="S87:T88" si="64">+(T67-S67)/S67</f>
        <v>0.17241379310344829</v>
      </c>
      <c r="T87" s="26">
        <f t="shared" si="64"/>
        <v>-8.0882352941176475E-2</v>
      </c>
    </row>
    <row r="88" spans="3:20" ht="14" thickBot="1" x14ac:dyDescent="0.35">
      <c r="C88" s="37" t="s">
        <v>128</v>
      </c>
      <c r="D88" s="42">
        <f t="shared" ref="D88:R88" si="65">+(E68-D68)/D68</f>
        <v>-4.5176826477202621E-2</v>
      </c>
      <c r="E88" s="42">
        <f t="shared" si="65"/>
        <v>-8.5457615107238892E-3</v>
      </c>
      <c r="F88" s="42">
        <f t="shared" si="65"/>
        <v>2.2179241911409169E-2</v>
      </c>
      <c r="G88" s="42">
        <f t="shared" si="65"/>
        <v>-6.0466455513964873E-3</v>
      </c>
      <c r="H88" s="42">
        <f t="shared" si="65"/>
        <v>2.0733322297632844E-2</v>
      </c>
      <c r="I88" s="42">
        <f t="shared" si="65"/>
        <v>-3.4846949118183659E-2</v>
      </c>
      <c r="J88" s="42">
        <f t="shared" si="65"/>
        <v>6.3325702043645377E-2</v>
      </c>
      <c r="K88" s="42">
        <f t="shared" si="65"/>
        <v>-1.3096037609133646E-2</v>
      </c>
      <c r="L88" s="42">
        <f t="shared" si="65"/>
        <v>-6.2706402738026135E-2</v>
      </c>
      <c r="M88" s="42">
        <f t="shared" si="65"/>
        <v>-3.8671791586589795E-2</v>
      </c>
      <c r="N88" s="42">
        <f t="shared" si="65"/>
        <v>-1.3016726271129967E-2</v>
      </c>
      <c r="O88" s="42">
        <f t="shared" si="65"/>
        <v>-3.6166812954335742E-2</v>
      </c>
      <c r="P88" s="42">
        <f t="shared" si="65"/>
        <v>-0.15728762901041424</v>
      </c>
      <c r="Q88" s="42">
        <f t="shared" si="65"/>
        <v>6.8440011083402601E-3</v>
      </c>
      <c r="R88" s="42">
        <f t="shared" si="65"/>
        <v>-2.3942537909018356E-3</v>
      </c>
      <c r="S88" s="42">
        <f t="shared" si="64"/>
        <v>-4.6344827586206894E-3</v>
      </c>
      <c r="T88" s="42">
        <f t="shared" si="64"/>
        <v>2.7659220664043013E-2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X88"/>
  <sheetViews>
    <sheetView zoomScaleNormal="100" workbookViewId="0"/>
  </sheetViews>
  <sheetFormatPr baseColWidth="10" defaultColWidth="9.1796875" defaultRowHeight="13.5" x14ac:dyDescent="0.3"/>
  <cols>
    <col min="1" max="1" width="1.453125" style="2" customWidth="1"/>
    <col min="2" max="2" width="0.26953125" style="2" hidden="1" customWidth="1"/>
    <col min="3" max="3" width="35.7265625" style="2" customWidth="1"/>
    <col min="4" max="4" width="11.26953125" style="2" bestFit="1" customWidth="1"/>
    <col min="5" max="5" width="10" style="2" bestFit="1" customWidth="1"/>
    <col min="6" max="7" width="11.26953125" style="2" bestFit="1" customWidth="1"/>
    <col min="8" max="110" width="12.26953125" style="2" customWidth="1"/>
    <col min="111" max="16384" width="9.1796875" style="2"/>
  </cols>
  <sheetData>
    <row r="1" spans="1:76" s="14" customFormat="1" ht="17.25" customHeight="1" x14ac:dyDescent="0.25">
      <c r="O1" s="6"/>
    </row>
    <row r="2" spans="1:76" s="14" customFormat="1" ht="39" customHeight="1" x14ac:dyDescent="0.25">
      <c r="B2" s="35"/>
      <c r="C2" s="35"/>
      <c r="D2" s="47"/>
      <c r="E2" s="47"/>
      <c r="F2" s="47"/>
      <c r="G2" s="47"/>
      <c r="H2" s="47"/>
      <c r="I2" s="48"/>
    </row>
    <row r="3" spans="1:76" s="14" customFormat="1" ht="12.75" customHeight="1" x14ac:dyDescent="0.25"/>
    <row r="4" spans="1:76" s="14" customFormat="1" ht="39" customHeight="1" x14ac:dyDescent="0.25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</row>
    <row r="5" spans="1:76" s="14" customFormat="1" ht="17.149999999999999" customHeight="1" thickBot="1" x14ac:dyDescent="0.35">
      <c r="A5" s="2"/>
      <c r="C5" s="36" t="s">
        <v>111</v>
      </c>
      <c r="D5" s="25">
        <v>3494</v>
      </c>
      <c r="E5" s="25">
        <v>3244</v>
      </c>
      <c r="F5" s="25">
        <v>2493</v>
      </c>
      <c r="G5" s="25">
        <v>3294</v>
      </c>
      <c r="H5" s="25">
        <v>3141</v>
      </c>
      <c r="I5" s="25">
        <v>3263</v>
      </c>
      <c r="J5" s="25">
        <v>2319</v>
      </c>
      <c r="K5" s="25">
        <v>3084</v>
      </c>
      <c r="L5" s="25">
        <v>2814</v>
      </c>
      <c r="M5" s="25">
        <v>2785</v>
      </c>
      <c r="N5" s="25">
        <v>2195</v>
      </c>
      <c r="O5" s="25">
        <v>2871</v>
      </c>
      <c r="P5" s="25">
        <v>2886</v>
      </c>
      <c r="Q5" s="25">
        <v>3071</v>
      </c>
      <c r="R5" s="25">
        <v>2331</v>
      </c>
      <c r="S5" s="25">
        <v>3032</v>
      </c>
      <c r="T5" s="25">
        <v>2943</v>
      </c>
      <c r="U5" s="25">
        <v>2818</v>
      </c>
      <c r="V5" s="25">
        <v>2349</v>
      </c>
      <c r="W5" s="25">
        <v>2985</v>
      </c>
      <c r="X5" s="25">
        <v>2911</v>
      </c>
      <c r="Y5" s="25">
        <v>2966</v>
      </c>
      <c r="Z5" s="25">
        <v>2359</v>
      </c>
      <c r="AA5" s="25">
        <v>3249</v>
      </c>
      <c r="AB5" s="25">
        <v>2653</v>
      </c>
      <c r="AC5" s="25">
        <v>2986</v>
      </c>
      <c r="AD5" s="25">
        <v>2472</v>
      </c>
      <c r="AE5" s="25">
        <v>3255</v>
      </c>
      <c r="AF5" s="25">
        <v>3280</v>
      </c>
      <c r="AG5" s="25">
        <v>3250</v>
      </c>
      <c r="AH5" s="25">
        <v>2647</v>
      </c>
      <c r="AI5" s="25">
        <v>3379</v>
      </c>
      <c r="AJ5" s="25">
        <v>3393</v>
      </c>
      <c r="AK5" s="25">
        <v>3218</v>
      </c>
      <c r="AL5" s="25">
        <v>2564</v>
      </c>
      <c r="AM5" s="25">
        <v>3005</v>
      </c>
      <c r="AN5" s="25">
        <v>2752</v>
      </c>
      <c r="AO5" s="25">
        <v>3046</v>
      </c>
      <c r="AP5" s="25">
        <v>2193</v>
      </c>
      <c r="AQ5" s="25">
        <v>3010</v>
      </c>
      <c r="AR5" s="25">
        <v>2953</v>
      </c>
      <c r="AS5" s="25">
        <v>2814</v>
      </c>
      <c r="AT5" s="25">
        <v>2101</v>
      </c>
      <c r="AU5" s="25">
        <v>2831</v>
      </c>
      <c r="AV5" s="25">
        <v>2637</v>
      </c>
      <c r="AW5" s="25">
        <v>2829</v>
      </c>
      <c r="AX5" s="25">
        <v>2154</v>
      </c>
      <c r="AY5" s="25">
        <v>2705</v>
      </c>
      <c r="AZ5" s="25">
        <v>2654</v>
      </c>
      <c r="BA5" s="25">
        <v>2733</v>
      </c>
      <c r="BB5" s="25">
        <v>2029</v>
      </c>
      <c r="BC5" s="25">
        <v>2752</v>
      </c>
      <c r="BD5" s="25">
        <v>2272</v>
      </c>
      <c r="BE5" s="25">
        <v>1691</v>
      </c>
      <c r="BF5" s="25">
        <v>2553</v>
      </c>
      <c r="BG5" s="25">
        <v>2700</v>
      </c>
      <c r="BH5" s="25">
        <v>2550</v>
      </c>
      <c r="BI5" s="25">
        <v>2618</v>
      </c>
      <c r="BJ5" s="25">
        <v>1988</v>
      </c>
      <c r="BK5" s="25">
        <v>2406</v>
      </c>
      <c r="BL5" s="25">
        <v>2468</v>
      </c>
      <c r="BM5" s="25">
        <v>2382</v>
      </c>
      <c r="BN5" s="25">
        <v>1959</v>
      </c>
      <c r="BO5" s="25">
        <v>2513</v>
      </c>
      <c r="BP5" s="25">
        <v>2301</v>
      </c>
      <c r="BQ5" s="25">
        <v>2066</v>
      </c>
      <c r="BR5" s="25">
        <v>1911</v>
      </c>
      <c r="BS5" s="25">
        <v>2359</v>
      </c>
      <c r="BT5" s="25">
        <v>2328</v>
      </c>
      <c r="BU5" s="25">
        <v>2468</v>
      </c>
      <c r="BV5" s="25">
        <v>1919</v>
      </c>
      <c r="BW5" s="25">
        <v>2579</v>
      </c>
      <c r="BX5" s="25">
        <v>2317</v>
      </c>
    </row>
    <row r="6" spans="1:76" s="14" customFormat="1" ht="17.149999999999999" customHeight="1" thickBot="1" x14ac:dyDescent="0.35">
      <c r="A6" s="2"/>
      <c r="C6" s="36" t="s">
        <v>112</v>
      </c>
      <c r="D6" s="25">
        <v>490</v>
      </c>
      <c r="E6" s="25">
        <v>577</v>
      </c>
      <c r="F6" s="25">
        <v>370</v>
      </c>
      <c r="G6" s="25">
        <v>507</v>
      </c>
      <c r="H6" s="25">
        <v>506</v>
      </c>
      <c r="I6" s="25">
        <v>528</v>
      </c>
      <c r="J6" s="25">
        <v>363</v>
      </c>
      <c r="K6" s="25">
        <v>484</v>
      </c>
      <c r="L6" s="25">
        <v>501</v>
      </c>
      <c r="M6" s="25">
        <v>464</v>
      </c>
      <c r="N6" s="25">
        <v>335</v>
      </c>
      <c r="O6" s="25">
        <v>505</v>
      </c>
      <c r="P6" s="25">
        <v>455</v>
      </c>
      <c r="Q6" s="25">
        <v>462</v>
      </c>
      <c r="R6" s="25">
        <v>352</v>
      </c>
      <c r="S6" s="25">
        <v>485</v>
      </c>
      <c r="T6" s="25">
        <v>430</v>
      </c>
      <c r="U6" s="25">
        <v>432</v>
      </c>
      <c r="V6" s="25">
        <v>349</v>
      </c>
      <c r="W6" s="25">
        <v>488</v>
      </c>
      <c r="X6" s="25">
        <v>432</v>
      </c>
      <c r="Y6" s="25">
        <v>433</v>
      </c>
      <c r="Z6" s="25">
        <v>315</v>
      </c>
      <c r="AA6" s="25">
        <v>505</v>
      </c>
      <c r="AB6" s="25">
        <v>411</v>
      </c>
      <c r="AC6" s="25">
        <v>473</v>
      </c>
      <c r="AD6" s="25">
        <v>368</v>
      </c>
      <c r="AE6" s="25">
        <v>510</v>
      </c>
      <c r="AF6" s="25">
        <v>480</v>
      </c>
      <c r="AG6" s="25">
        <v>474</v>
      </c>
      <c r="AH6" s="25">
        <v>446</v>
      </c>
      <c r="AI6" s="25">
        <v>543</v>
      </c>
      <c r="AJ6" s="25">
        <v>506</v>
      </c>
      <c r="AK6" s="25">
        <v>543</v>
      </c>
      <c r="AL6" s="25">
        <v>416</v>
      </c>
      <c r="AM6" s="25">
        <v>486</v>
      </c>
      <c r="AN6" s="25">
        <v>500</v>
      </c>
      <c r="AO6" s="25">
        <v>479</v>
      </c>
      <c r="AP6" s="25">
        <v>372</v>
      </c>
      <c r="AQ6" s="25">
        <v>467</v>
      </c>
      <c r="AR6" s="25">
        <v>495</v>
      </c>
      <c r="AS6" s="25">
        <v>423</v>
      </c>
      <c r="AT6" s="25">
        <v>326</v>
      </c>
      <c r="AU6" s="25">
        <v>453</v>
      </c>
      <c r="AV6" s="25">
        <v>438</v>
      </c>
      <c r="AW6" s="25">
        <v>444</v>
      </c>
      <c r="AX6" s="25">
        <v>320</v>
      </c>
      <c r="AY6" s="25">
        <v>400</v>
      </c>
      <c r="AZ6" s="25">
        <v>581</v>
      </c>
      <c r="BA6" s="25">
        <v>477</v>
      </c>
      <c r="BB6" s="25">
        <v>390</v>
      </c>
      <c r="BC6" s="25">
        <v>478</v>
      </c>
      <c r="BD6" s="25">
        <v>376</v>
      </c>
      <c r="BE6" s="25">
        <v>290</v>
      </c>
      <c r="BF6" s="25">
        <v>393</v>
      </c>
      <c r="BG6" s="25">
        <v>404</v>
      </c>
      <c r="BH6" s="25">
        <v>418</v>
      </c>
      <c r="BI6" s="25">
        <v>424</v>
      </c>
      <c r="BJ6" s="25">
        <v>320</v>
      </c>
      <c r="BK6" s="25">
        <v>409</v>
      </c>
      <c r="BL6" s="25">
        <v>422</v>
      </c>
      <c r="BM6" s="25">
        <v>414</v>
      </c>
      <c r="BN6" s="25">
        <v>338</v>
      </c>
      <c r="BO6" s="25">
        <v>355</v>
      </c>
      <c r="BP6" s="25">
        <v>338</v>
      </c>
      <c r="BQ6" s="25">
        <v>491</v>
      </c>
      <c r="BR6" s="25">
        <v>341</v>
      </c>
      <c r="BS6" s="25">
        <v>435</v>
      </c>
      <c r="BT6" s="25">
        <v>400</v>
      </c>
      <c r="BU6" s="25">
        <v>421</v>
      </c>
      <c r="BV6" s="25">
        <v>321</v>
      </c>
      <c r="BW6" s="25">
        <v>445</v>
      </c>
      <c r="BX6" s="25">
        <v>349</v>
      </c>
    </row>
    <row r="7" spans="1:76" s="14" customFormat="1" ht="17.149999999999999" customHeight="1" thickBot="1" x14ac:dyDescent="0.35">
      <c r="A7" s="2"/>
      <c r="C7" s="36" t="s">
        <v>113</v>
      </c>
      <c r="D7" s="25">
        <v>552</v>
      </c>
      <c r="E7" s="25">
        <v>625</v>
      </c>
      <c r="F7" s="25">
        <v>418</v>
      </c>
      <c r="G7" s="25">
        <v>596</v>
      </c>
      <c r="H7" s="25">
        <v>369</v>
      </c>
      <c r="I7" s="25">
        <v>580</v>
      </c>
      <c r="J7" s="25">
        <v>404</v>
      </c>
      <c r="K7" s="25">
        <v>505</v>
      </c>
      <c r="L7" s="25">
        <v>477</v>
      </c>
      <c r="M7" s="25">
        <v>486</v>
      </c>
      <c r="N7" s="25">
        <v>350</v>
      </c>
      <c r="O7" s="25">
        <v>473</v>
      </c>
      <c r="P7" s="25">
        <v>477</v>
      </c>
      <c r="Q7" s="25">
        <v>487</v>
      </c>
      <c r="R7" s="25">
        <v>348</v>
      </c>
      <c r="S7" s="25">
        <v>457</v>
      </c>
      <c r="T7" s="25">
        <v>423</v>
      </c>
      <c r="U7" s="25">
        <v>457</v>
      </c>
      <c r="V7" s="25">
        <v>335</v>
      </c>
      <c r="W7" s="25">
        <v>493</v>
      </c>
      <c r="X7" s="25">
        <v>448</v>
      </c>
      <c r="Y7" s="25">
        <v>413</v>
      </c>
      <c r="Z7" s="25">
        <v>336</v>
      </c>
      <c r="AA7" s="25">
        <v>527</v>
      </c>
      <c r="AB7" s="25">
        <v>423</v>
      </c>
      <c r="AC7" s="25">
        <v>476</v>
      </c>
      <c r="AD7" s="25">
        <v>339</v>
      </c>
      <c r="AE7" s="25">
        <v>496</v>
      </c>
      <c r="AF7" s="25">
        <v>503</v>
      </c>
      <c r="AG7" s="25">
        <v>496</v>
      </c>
      <c r="AH7" s="25">
        <v>371</v>
      </c>
      <c r="AI7" s="25">
        <v>522</v>
      </c>
      <c r="AJ7" s="25">
        <v>506</v>
      </c>
      <c r="AK7" s="25">
        <v>476</v>
      </c>
      <c r="AL7" s="25">
        <v>311</v>
      </c>
      <c r="AM7" s="25">
        <v>471</v>
      </c>
      <c r="AN7" s="25">
        <v>409</v>
      </c>
      <c r="AO7" s="25">
        <v>422</v>
      </c>
      <c r="AP7" s="25">
        <v>330</v>
      </c>
      <c r="AQ7" s="25">
        <v>464</v>
      </c>
      <c r="AR7" s="25">
        <v>414</v>
      </c>
      <c r="AS7" s="25">
        <v>421</v>
      </c>
      <c r="AT7" s="25">
        <v>283</v>
      </c>
      <c r="AU7" s="25">
        <v>397</v>
      </c>
      <c r="AV7" s="25">
        <v>405</v>
      </c>
      <c r="AW7" s="25">
        <v>376</v>
      </c>
      <c r="AX7" s="25">
        <v>289</v>
      </c>
      <c r="AY7" s="25">
        <v>412</v>
      </c>
      <c r="AZ7" s="25">
        <v>407</v>
      </c>
      <c r="BA7" s="25">
        <v>394</v>
      </c>
      <c r="BB7" s="25">
        <v>297</v>
      </c>
      <c r="BC7" s="25">
        <v>381</v>
      </c>
      <c r="BD7" s="25">
        <v>278</v>
      </c>
      <c r="BE7" s="25">
        <v>228</v>
      </c>
      <c r="BF7" s="25">
        <v>353</v>
      </c>
      <c r="BG7" s="25">
        <v>379</v>
      </c>
      <c r="BH7" s="25">
        <v>307</v>
      </c>
      <c r="BI7" s="25">
        <v>358</v>
      </c>
      <c r="BJ7" s="25">
        <v>262</v>
      </c>
      <c r="BK7" s="25">
        <v>322</v>
      </c>
      <c r="BL7" s="25">
        <v>287</v>
      </c>
      <c r="BM7" s="25">
        <v>308</v>
      </c>
      <c r="BN7" s="25">
        <v>265</v>
      </c>
      <c r="BO7" s="25">
        <v>332</v>
      </c>
      <c r="BP7" s="25">
        <v>300</v>
      </c>
      <c r="BQ7" s="25">
        <v>205</v>
      </c>
      <c r="BR7" s="25">
        <v>264</v>
      </c>
      <c r="BS7" s="25">
        <v>352</v>
      </c>
      <c r="BT7" s="25">
        <v>339</v>
      </c>
      <c r="BU7" s="25">
        <v>283</v>
      </c>
      <c r="BV7" s="25">
        <v>227</v>
      </c>
      <c r="BW7" s="25">
        <v>333</v>
      </c>
      <c r="BX7" s="25">
        <v>314</v>
      </c>
    </row>
    <row r="8" spans="1:76" s="14" customFormat="1" ht="17.149999999999999" customHeight="1" thickBot="1" x14ac:dyDescent="0.35">
      <c r="A8" s="2"/>
      <c r="C8" s="36" t="s">
        <v>114</v>
      </c>
      <c r="D8" s="25">
        <v>664</v>
      </c>
      <c r="E8" s="25">
        <v>611</v>
      </c>
      <c r="F8" s="25">
        <v>455</v>
      </c>
      <c r="G8" s="25">
        <v>592</v>
      </c>
      <c r="H8" s="25">
        <v>400</v>
      </c>
      <c r="I8" s="25">
        <v>746</v>
      </c>
      <c r="J8" s="25">
        <v>470</v>
      </c>
      <c r="K8" s="25">
        <v>545</v>
      </c>
      <c r="L8" s="25">
        <v>479</v>
      </c>
      <c r="M8" s="25">
        <v>561</v>
      </c>
      <c r="N8" s="25">
        <v>370</v>
      </c>
      <c r="O8" s="25">
        <v>556</v>
      </c>
      <c r="P8" s="25">
        <v>475</v>
      </c>
      <c r="Q8" s="25">
        <v>552</v>
      </c>
      <c r="R8" s="25">
        <v>442</v>
      </c>
      <c r="S8" s="25">
        <v>551</v>
      </c>
      <c r="T8" s="25">
        <v>481</v>
      </c>
      <c r="U8" s="25">
        <v>510</v>
      </c>
      <c r="V8" s="25">
        <v>405</v>
      </c>
      <c r="W8" s="25">
        <v>483</v>
      </c>
      <c r="X8" s="25">
        <v>429</v>
      </c>
      <c r="Y8" s="25">
        <v>543</v>
      </c>
      <c r="Z8" s="25">
        <v>397</v>
      </c>
      <c r="AA8" s="25">
        <v>617</v>
      </c>
      <c r="AB8" s="25">
        <v>447</v>
      </c>
      <c r="AC8" s="25">
        <v>472</v>
      </c>
      <c r="AD8" s="25">
        <v>414</v>
      </c>
      <c r="AE8" s="25">
        <v>572</v>
      </c>
      <c r="AF8" s="25">
        <v>499</v>
      </c>
      <c r="AG8" s="25">
        <v>525</v>
      </c>
      <c r="AH8" s="25">
        <v>486</v>
      </c>
      <c r="AI8" s="25">
        <v>570</v>
      </c>
      <c r="AJ8" s="25">
        <v>541</v>
      </c>
      <c r="AK8" s="25">
        <v>526</v>
      </c>
      <c r="AL8" s="25">
        <v>421</v>
      </c>
      <c r="AM8" s="25">
        <v>507</v>
      </c>
      <c r="AN8" s="25">
        <v>455</v>
      </c>
      <c r="AO8" s="25">
        <v>600</v>
      </c>
      <c r="AP8" s="25">
        <v>396</v>
      </c>
      <c r="AQ8" s="25">
        <v>484</v>
      </c>
      <c r="AR8" s="25">
        <v>480</v>
      </c>
      <c r="AS8" s="25">
        <v>484</v>
      </c>
      <c r="AT8" s="25">
        <v>388</v>
      </c>
      <c r="AU8" s="25">
        <v>527</v>
      </c>
      <c r="AV8" s="25">
        <v>465</v>
      </c>
      <c r="AW8" s="25">
        <v>484</v>
      </c>
      <c r="AX8" s="25">
        <v>355</v>
      </c>
      <c r="AY8" s="25">
        <v>512</v>
      </c>
      <c r="AZ8" s="25">
        <v>427</v>
      </c>
      <c r="BA8" s="25">
        <v>518</v>
      </c>
      <c r="BB8" s="25">
        <v>406</v>
      </c>
      <c r="BC8" s="25">
        <v>531</v>
      </c>
      <c r="BD8" s="25">
        <v>404</v>
      </c>
      <c r="BE8" s="25">
        <v>314</v>
      </c>
      <c r="BF8" s="25">
        <v>440</v>
      </c>
      <c r="BG8" s="25">
        <v>520</v>
      </c>
      <c r="BH8" s="25">
        <v>444</v>
      </c>
      <c r="BI8" s="25">
        <v>470</v>
      </c>
      <c r="BJ8" s="25">
        <v>383</v>
      </c>
      <c r="BK8" s="25">
        <v>461</v>
      </c>
      <c r="BL8" s="25">
        <v>437</v>
      </c>
      <c r="BM8" s="25">
        <v>477</v>
      </c>
      <c r="BN8" s="25">
        <v>331</v>
      </c>
      <c r="BO8" s="25">
        <v>479</v>
      </c>
      <c r="BP8" s="25">
        <v>414</v>
      </c>
      <c r="BQ8" s="25">
        <v>464</v>
      </c>
      <c r="BR8" s="25">
        <v>333</v>
      </c>
      <c r="BS8" s="25">
        <v>488</v>
      </c>
      <c r="BT8" s="25">
        <v>495</v>
      </c>
      <c r="BU8" s="25">
        <v>471</v>
      </c>
      <c r="BV8" s="25">
        <v>346</v>
      </c>
      <c r="BW8" s="25">
        <v>475</v>
      </c>
      <c r="BX8" s="25">
        <v>462</v>
      </c>
    </row>
    <row r="9" spans="1:76" s="14" customFormat="1" ht="17.149999999999999" customHeight="1" thickBot="1" x14ac:dyDescent="0.35">
      <c r="A9" s="2"/>
      <c r="C9" s="36" t="s">
        <v>115</v>
      </c>
      <c r="D9" s="25">
        <v>1105</v>
      </c>
      <c r="E9" s="25">
        <v>1162</v>
      </c>
      <c r="F9" s="25">
        <v>863</v>
      </c>
      <c r="G9" s="25">
        <v>1062</v>
      </c>
      <c r="H9" s="25">
        <v>1065</v>
      </c>
      <c r="I9" s="25">
        <v>1094</v>
      </c>
      <c r="J9" s="25">
        <v>775</v>
      </c>
      <c r="K9" s="25">
        <v>939</v>
      </c>
      <c r="L9" s="25">
        <v>889</v>
      </c>
      <c r="M9" s="25">
        <v>959</v>
      </c>
      <c r="N9" s="25">
        <v>752</v>
      </c>
      <c r="O9" s="25">
        <v>895</v>
      </c>
      <c r="P9" s="25">
        <v>836</v>
      </c>
      <c r="Q9" s="25">
        <v>920</v>
      </c>
      <c r="R9" s="25">
        <v>650</v>
      </c>
      <c r="S9" s="25">
        <v>908</v>
      </c>
      <c r="T9" s="25">
        <v>854</v>
      </c>
      <c r="U9" s="25">
        <v>947</v>
      </c>
      <c r="V9" s="25">
        <v>748</v>
      </c>
      <c r="W9" s="25">
        <v>835</v>
      </c>
      <c r="X9" s="25">
        <v>887</v>
      </c>
      <c r="Y9" s="25">
        <v>962</v>
      </c>
      <c r="Z9" s="25">
        <v>681</v>
      </c>
      <c r="AA9" s="25">
        <v>979</v>
      </c>
      <c r="AB9" s="25">
        <v>870</v>
      </c>
      <c r="AC9" s="25">
        <v>1054</v>
      </c>
      <c r="AD9" s="25">
        <v>799</v>
      </c>
      <c r="AE9" s="25">
        <v>942</v>
      </c>
      <c r="AF9" s="25">
        <v>969</v>
      </c>
      <c r="AG9" s="25">
        <v>923</v>
      </c>
      <c r="AH9" s="25">
        <v>793</v>
      </c>
      <c r="AI9" s="25">
        <v>971</v>
      </c>
      <c r="AJ9" s="25">
        <v>996</v>
      </c>
      <c r="AK9" s="25">
        <v>961</v>
      </c>
      <c r="AL9" s="25">
        <v>726</v>
      </c>
      <c r="AM9" s="25">
        <v>916</v>
      </c>
      <c r="AN9" s="25">
        <v>746</v>
      </c>
      <c r="AO9" s="25">
        <v>832</v>
      </c>
      <c r="AP9" s="25">
        <v>691</v>
      </c>
      <c r="AQ9" s="25">
        <v>828</v>
      </c>
      <c r="AR9" s="25">
        <v>765</v>
      </c>
      <c r="AS9" s="25">
        <v>828</v>
      </c>
      <c r="AT9" s="25">
        <v>648</v>
      </c>
      <c r="AU9" s="25">
        <v>797</v>
      </c>
      <c r="AV9" s="25">
        <v>754</v>
      </c>
      <c r="AW9" s="25">
        <v>866</v>
      </c>
      <c r="AX9" s="25">
        <v>581</v>
      </c>
      <c r="AY9" s="25">
        <v>814</v>
      </c>
      <c r="AZ9" s="25">
        <v>784</v>
      </c>
      <c r="BA9" s="25">
        <v>741</v>
      </c>
      <c r="BB9" s="25">
        <v>639</v>
      </c>
      <c r="BC9" s="25">
        <v>765</v>
      </c>
      <c r="BD9" s="25">
        <v>687</v>
      </c>
      <c r="BE9" s="25">
        <v>542</v>
      </c>
      <c r="BF9" s="25">
        <v>719</v>
      </c>
      <c r="BG9" s="25">
        <v>781</v>
      </c>
      <c r="BH9" s="25">
        <v>780</v>
      </c>
      <c r="BI9" s="25">
        <v>850</v>
      </c>
      <c r="BJ9" s="25">
        <v>576</v>
      </c>
      <c r="BK9" s="25">
        <v>777</v>
      </c>
      <c r="BL9" s="25">
        <v>769</v>
      </c>
      <c r="BM9" s="25">
        <v>833</v>
      </c>
      <c r="BN9" s="25">
        <v>606</v>
      </c>
      <c r="BO9" s="25">
        <v>751</v>
      </c>
      <c r="BP9" s="25">
        <v>764</v>
      </c>
      <c r="BQ9" s="25">
        <v>778</v>
      </c>
      <c r="BR9" s="25">
        <v>610</v>
      </c>
      <c r="BS9" s="25">
        <v>821</v>
      </c>
      <c r="BT9" s="25">
        <v>639</v>
      </c>
      <c r="BU9" s="25">
        <v>808</v>
      </c>
      <c r="BV9" s="25">
        <v>628</v>
      </c>
      <c r="BW9" s="25">
        <v>780</v>
      </c>
      <c r="BX9" s="25">
        <v>706</v>
      </c>
    </row>
    <row r="10" spans="1:76" s="14" customFormat="1" ht="17.149999999999999" customHeight="1" thickBot="1" x14ac:dyDescent="0.35">
      <c r="A10" s="2"/>
      <c r="C10" s="36" t="s">
        <v>116</v>
      </c>
      <c r="D10" s="25">
        <v>265</v>
      </c>
      <c r="E10" s="25">
        <v>254</v>
      </c>
      <c r="F10" s="25">
        <v>185</v>
      </c>
      <c r="G10" s="25">
        <v>279</v>
      </c>
      <c r="H10" s="25">
        <v>235</v>
      </c>
      <c r="I10" s="25">
        <v>302</v>
      </c>
      <c r="J10" s="25">
        <v>208</v>
      </c>
      <c r="K10" s="25">
        <v>238</v>
      </c>
      <c r="L10" s="25">
        <v>214</v>
      </c>
      <c r="M10" s="25">
        <v>222</v>
      </c>
      <c r="N10" s="25">
        <v>185</v>
      </c>
      <c r="O10" s="25">
        <v>241</v>
      </c>
      <c r="P10" s="25">
        <v>243</v>
      </c>
      <c r="Q10" s="25">
        <v>226</v>
      </c>
      <c r="R10" s="25">
        <v>167</v>
      </c>
      <c r="S10" s="25">
        <v>234</v>
      </c>
      <c r="T10" s="25">
        <v>235</v>
      </c>
      <c r="U10" s="25">
        <v>249</v>
      </c>
      <c r="V10" s="25">
        <v>158</v>
      </c>
      <c r="W10" s="25">
        <v>216</v>
      </c>
      <c r="X10" s="25">
        <v>248</v>
      </c>
      <c r="Y10" s="25">
        <v>235</v>
      </c>
      <c r="Z10" s="25">
        <v>186</v>
      </c>
      <c r="AA10" s="25">
        <v>296</v>
      </c>
      <c r="AB10" s="25">
        <v>242</v>
      </c>
      <c r="AC10" s="25">
        <v>249</v>
      </c>
      <c r="AD10" s="25">
        <v>195</v>
      </c>
      <c r="AE10" s="25">
        <v>262</v>
      </c>
      <c r="AF10" s="25">
        <v>249</v>
      </c>
      <c r="AG10" s="25">
        <v>253</v>
      </c>
      <c r="AH10" s="25">
        <v>201</v>
      </c>
      <c r="AI10" s="25">
        <v>268</v>
      </c>
      <c r="AJ10" s="25">
        <v>229</v>
      </c>
      <c r="AK10" s="25">
        <v>259</v>
      </c>
      <c r="AL10" s="25">
        <v>214</v>
      </c>
      <c r="AM10" s="25">
        <v>258</v>
      </c>
      <c r="AN10" s="25">
        <v>186</v>
      </c>
      <c r="AO10" s="25">
        <v>218</v>
      </c>
      <c r="AP10" s="25">
        <v>151</v>
      </c>
      <c r="AQ10" s="25">
        <v>235</v>
      </c>
      <c r="AR10" s="25">
        <v>249</v>
      </c>
      <c r="AS10" s="25">
        <v>224</v>
      </c>
      <c r="AT10" s="25">
        <v>185</v>
      </c>
      <c r="AU10" s="25">
        <v>205</v>
      </c>
      <c r="AV10" s="25">
        <v>216</v>
      </c>
      <c r="AW10" s="25">
        <v>222</v>
      </c>
      <c r="AX10" s="25">
        <v>153</v>
      </c>
      <c r="AY10" s="25">
        <v>199</v>
      </c>
      <c r="AZ10" s="25">
        <v>232</v>
      </c>
      <c r="BA10" s="25">
        <v>218</v>
      </c>
      <c r="BB10" s="25">
        <v>148</v>
      </c>
      <c r="BC10" s="25">
        <v>218</v>
      </c>
      <c r="BD10" s="25">
        <v>166</v>
      </c>
      <c r="BE10" s="25">
        <v>146</v>
      </c>
      <c r="BF10" s="25">
        <v>182</v>
      </c>
      <c r="BG10" s="25">
        <v>197</v>
      </c>
      <c r="BH10" s="25">
        <v>228</v>
      </c>
      <c r="BI10" s="25">
        <v>231</v>
      </c>
      <c r="BJ10" s="25">
        <v>139</v>
      </c>
      <c r="BK10" s="25">
        <v>178</v>
      </c>
      <c r="BL10" s="25">
        <v>182</v>
      </c>
      <c r="BM10" s="25">
        <v>178</v>
      </c>
      <c r="BN10" s="25">
        <v>136</v>
      </c>
      <c r="BO10" s="25">
        <v>182</v>
      </c>
      <c r="BP10" s="25">
        <v>137</v>
      </c>
      <c r="BQ10" s="25">
        <v>141</v>
      </c>
      <c r="BR10" s="25">
        <v>125</v>
      </c>
      <c r="BS10" s="25">
        <v>229</v>
      </c>
      <c r="BT10" s="25">
        <v>194</v>
      </c>
      <c r="BU10" s="25">
        <v>174</v>
      </c>
      <c r="BV10" s="25">
        <v>122</v>
      </c>
      <c r="BW10" s="25">
        <v>180</v>
      </c>
      <c r="BX10" s="25">
        <v>184</v>
      </c>
    </row>
    <row r="11" spans="1:76" s="14" customFormat="1" ht="17.149999999999999" customHeight="1" thickBot="1" x14ac:dyDescent="0.35">
      <c r="A11" s="2"/>
      <c r="C11" s="36" t="s">
        <v>117</v>
      </c>
      <c r="D11" s="25">
        <v>794</v>
      </c>
      <c r="E11" s="25">
        <v>695</v>
      </c>
      <c r="F11" s="25">
        <v>554</v>
      </c>
      <c r="G11" s="25">
        <v>788</v>
      </c>
      <c r="H11" s="25">
        <v>460</v>
      </c>
      <c r="I11" s="25">
        <v>909</v>
      </c>
      <c r="J11" s="25">
        <v>638</v>
      </c>
      <c r="K11" s="25">
        <v>711</v>
      </c>
      <c r="L11" s="25">
        <v>695</v>
      </c>
      <c r="M11" s="25">
        <v>702</v>
      </c>
      <c r="N11" s="25">
        <v>531</v>
      </c>
      <c r="O11" s="25">
        <v>779</v>
      </c>
      <c r="P11" s="25">
        <v>734</v>
      </c>
      <c r="Q11" s="25">
        <v>653</v>
      </c>
      <c r="R11" s="25">
        <v>566</v>
      </c>
      <c r="S11" s="25">
        <v>767</v>
      </c>
      <c r="T11" s="25">
        <v>703</v>
      </c>
      <c r="U11" s="25">
        <v>660</v>
      </c>
      <c r="V11" s="25">
        <v>577</v>
      </c>
      <c r="W11" s="25">
        <v>723</v>
      </c>
      <c r="X11" s="25">
        <v>717</v>
      </c>
      <c r="Y11" s="25">
        <v>729</v>
      </c>
      <c r="Z11" s="25">
        <v>523</v>
      </c>
      <c r="AA11" s="25">
        <v>859</v>
      </c>
      <c r="AB11" s="25">
        <v>669</v>
      </c>
      <c r="AC11" s="25">
        <v>781</v>
      </c>
      <c r="AD11" s="25">
        <v>561</v>
      </c>
      <c r="AE11" s="25">
        <v>807</v>
      </c>
      <c r="AF11" s="25">
        <v>837</v>
      </c>
      <c r="AG11" s="25">
        <v>778</v>
      </c>
      <c r="AH11" s="25">
        <v>643</v>
      </c>
      <c r="AI11" s="25">
        <v>873</v>
      </c>
      <c r="AJ11" s="25">
        <v>774</v>
      </c>
      <c r="AK11" s="25">
        <v>705</v>
      </c>
      <c r="AL11" s="25">
        <v>563</v>
      </c>
      <c r="AM11" s="25">
        <v>778</v>
      </c>
      <c r="AN11" s="25">
        <v>674</v>
      </c>
      <c r="AO11" s="25">
        <v>740</v>
      </c>
      <c r="AP11" s="25">
        <v>493</v>
      </c>
      <c r="AQ11" s="25">
        <v>722</v>
      </c>
      <c r="AR11" s="25">
        <v>702</v>
      </c>
      <c r="AS11" s="25">
        <v>745</v>
      </c>
      <c r="AT11" s="25">
        <v>506</v>
      </c>
      <c r="AU11" s="25">
        <v>700</v>
      </c>
      <c r="AV11" s="25">
        <v>622</v>
      </c>
      <c r="AW11" s="25">
        <v>654</v>
      </c>
      <c r="AX11" s="25">
        <v>500</v>
      </c>
      <c r="AY11" s="25">
        <v>677</v>
      </c>
      <c r="AZ11" s="25">
        <v>702</v>
      </c>
      <c r="BA11" s="25">
        <v>665</v>
      </c>
      <c r="BB11" s="25">
        <v>543</v>
      </c>
      <c r="BC11" s="25">
        <v>677</v>
      </c>
      <c r="BD11" s="25">
        <v>597</v>
      </c>
      <c r="BE11" s="25">
        <v>394</v>
      </c>
      <c r="BF11" s="25">
        <v>619</v>
      </c>
      <c r="BG11" s="25">
        <v>728</v>
      </c>
      <c r="BH11" s="25">
        <v>650</v>
      </c>
      <c r="BI11" s="25">
        <v>620</v>
      </c>
      <c r="BJ11" s="25">
        <v>472</v>
      </c>
      <c r="BK11" s="25">
        <v>573</v>
      </c>
      <c r="BL11" s="25">
        <v>596</v>
      </c>
      <c r="BM11" s="25">
        <v>590</v>
      </c>
      <c r="BN11" s="25">
        <v>477</v>
      </c>
      <c r="BO11" s="25">
        <v>564</v>
      </c>
      <c r="BP11" s="25">
        <v>533</v>
      </c>
      <c r="BQ11" s="25">
        <v>589</v>
      </c>
      <c r="BR11" s="25">
        <v>461</v>
      </c>
      <c r="BS11" s="25">
        <v>604</v>
      </c>
      <c r="BT11" s="25">
        <v>647</v>
      </c>
      <c r="BU11" s="25">
        <v>649</v>
      </c>
      <c r="BV11" s="25">
        <v>471</v>
      </c>
      <c r="BW11" s="25">
        <v>667</v>
      </c>
      <c r="BX11" s="25">
        <v>593</v>
      </c>
    </row>
    <row r="12" spans="1:76" s="14" customFormat="1" ht="17.149999999999999" customHeight="1" thickBot="1" x14ac:dyDescent="0.35">
      <c r="A12" s="2"/>
      <c r="C12" s="36" t="s">
        <v>118</v>
      </c>
      <c r="D12" s="25">
        <v>700</v>
      </c>
      <c r="E12" s="25">
        <v>608</v>
      </c>
      <c r="F12" s="25">
        <v>444</v>
      </c>
      <c r="G12" s="25">
        <v>697</v>
      </c>
      <c r="H12" s="25">
        <v>495</v>
      </c>
      <c r="I12" s="25">
        <v>691</v>
      </c>
      <c r="J12" s="25">
        <v>451</v>
      </c>
      <c r="K12" s="25">
        <v>616</v>
      </c>
      <c r="L12" s="25">
        <v>462</v>
      </c>
      <c r="M12" s="25">
        <v>521</v>
      </c>
      <c r="N12" s="25">
        <v>438</v>
      </c>
      <c r="O12" s="25">
        <v>619</v>
      </c>
      <c r="P12" s="25">
        <v>570</v>
      </c>
      <c r="Q12" s="25">
        <v>627</v>
      </c>
      <c r="R12" s="25">
        <v>465</v>
      </c>
      <c r="S12" s="25">
        <v>625</v>
      </c>
      <c r="T12" s="25">
        <v>608</v>
      </c>
      <c r="U12" s="25">
        <v>611</v>
      </c>
      <c r="V12" s="25">
        <v>490</v>
      </c>
      <c r="W12" s="25">
        <v>693</v>
      </c>
      <c r="X12" s="25">
        <v>715</v>
      </c>
      <c r="Y12" s="25">
        <v>644</v>
      </c>
      <c r="Z12" s="25">
        <v>454</v>
      </c>
      <c r="AA12" s="25">
        <v>674</v>
      </c>
      <c r="AB12" s="25">
        <v>610</v>
      </c>
      <c r="AC12" s="25">
        <v>674</v>
      </c>
      <c r="AD12" s="25">
        <v>518</v>
      </c>
      <c r="AE12" s="25">
        <v>733</v>
      </c>
      <c r="AF12" s="25">
        <v>707</v>
      </c>
      <c r="AG12" s="25">
        <v>640</v>
      </c>
      <c r="AH12" s="25">
        <v>535</v>
      </c>
      <c r="AI12" s="25">
        <v>752</v>
      </c>
      <c r="AJ12" s="25">
        <v>757</v>
      </c>
      <c r="AK12" s="25">
        <v>714</v>
      </c>
      <c r="AL12" s="25">
        <v>553</v>
      </c>
      <c r="AM12" s="25">
        <v>699</v>
      </c>
      <c r="AN12" s="25">
        <v>638</v>
      </c>
      <c r="AO12" s="25">
        <v>663</v>
      </c>
      <c r="AP12" s="25">
        <v>462</v>
      </c>
      <c r="AQ12" s="25">
        <v>686</v>
      </c>
      <c r="AR12" s="25">
        <v>704</v>
      </c>
      <c r="AS12" s="25">
        <v>631</v>
      </c>
      <c r="AT12" s="25">
        <v>459</v>
      </c>
      <c r="AU12" s="25">
        <v>662</v>
      </c>
      <c r="AV12" s="25">
        <v>649</v>
      </c>
      <c r="AW12" s="25">
        <v>639</v>
      </c>
      <c r="AX12" s="25">
        <v>432</v>
      </c>
      <c r="AY12" s="25">
        <v>676</v>
      </c>
      <c r="AZ12" s="25">
        <v>637</v>
      </c>
      <c r="BA12" s="25">
        <v>605</v>
      </c>
      <c r="BB12" s="25">
        <v>572</v>
      </c>
      <c r="BC12" s="25">
        <v>698</v>
      </c>
      <c r="BD12" s="25">
        <v>519</v>
      </c>
      <c r="BE12" s="25">
        <v>357</v>
      </c>
      <c r="BF12" s="25">
        <v>584</v>
      </c>
      <c r="BG12" s="25">
        <v>711</v>
      </c>
      <c r="BH12" s="25">
        <v>549</v>
      </c>
      <c r="BI12" s="25">
        <v>652</v>
      </c>
      <c r="BJ12" s="25">
        <v>483</v>
      </c>
      <c r="BK12" s="25">
        <v>576</v>
      </c>
      <c r="BL12" s="25">
        <v>584</v>
      </c>
      <c r="BM12" s="25">
        <v>528</v>
      </c>
      <c r="BN12" s="25">
        <v>464</v>
      </c>
      <c r="BO12" s="25">
        <v>581</v>
      </c>
      <c r="BP12" s="25">
        <v>471</v>
      </c>
      <c r="BQ12" s="25">
        <v>590</v>
      </c>
      <c r="BR12" s="25">
        <v>530</v>
      </c>
      <c r="BS12" s="25">
        <v>623</v>
      </c>
      <c r="BT12" s="25">
        <v>590</v>
      </c>
      <c r="BU12" s="25">
        <v>615</v>
      </c>
      <c r="BV12" s="25">
        <v>467</v>
      </c>
      <c r="BW12" s="25">
        <v>703</v>
      </c>
      <c r="BX12" s="25">
        <v>618</v>
      </c>
    </row>
    <row r="13" spans="1:76" s="14" customFormat="1" ht="17.149999999999999" customHeight="1" thickBot="1" x14ac:dyDescent="0.35">
      <c r="A13" s="2"/>
      <c r="C13" s="36" t="s">
        <v>119</v>
      </c>
      <c r="D13" s="25">
        <v>4865</v>
      </c>
      <c r="E13" s="25">
        <v>4643</v>
      </c>
      <c r="F13" s="25">
        <v>3173</v>
      </c>
      <c r="G13" s="25">
        <v>4644</v>
      </c>
      <c r="H13" s="25">
        <v>4175</v>
      </c>
      <c r="I13" s="25">
        <v>4105</v>
      </c>
      <c r="J13" s="25">
        <v>3035</v>
      </c>
      <c r="K13" s="25">
        <v>3917</v>
      </c>
      <c r="L13" s="25">
        <v>3715</v>
      </c>
      <c r="M13" s="25">
        <v>3630</v>
      </c>
      <c r="N13" s="25">
        <v>3056</v>
      </c>
      <c r="O13" s="25">
        <v>4036</v>
      </c>
      <c r="P13" s="25">
        <v>3858</v>
      </c>
      <c r="Q13" s="25">
        <v>3961</v>
      </c>
      <c r="R13" s="25">
        <v>2958</v>
      </c>
      <c r="S13" s="25">
        <v>4089</v>
      </c>
      <c r="T13" s="25">
        <v>3493</v>
      </c>
      <c r="U13" s="25">
        <v>3652</v>
      </c>
      <c r="V13" s="25">
        <v>2987</v>
      </c>
      <c r="W13" s="25">
        <v>3702</v>
      </c>
      <c r="X13" s="25">
        <v>3787</v>
      </c>
      <c r="Y13" s="25">
        <v>3556</v>
      </c>
      <c r="Z13" s="25">
        <v>2753</v>
      </c>
      <c r="AA13" s="25">
        <v>3883</v>
      </c>
      <c r="AB13" s="25">
        <v>3580</v>
      </c>
      <c r="AC13" s="25">
        <v>3565</v>
      </c>
      <c r="AD13" s="25">
        <v>2827</v>
      </c>
      <c r="AE13" s="25">
        <v>3972</v>
      </c>
      <c r="AF13" s="25">
        <v>3809</v>
      </c>
      <c r="AG13" s="25">
        <v>3818</v>
      </c>
      <c r="AH13" s="25">
        <v>3077</v>
      </c>
      <c r="AI13" s="25">
        <v>4192</v>
      </c>
      <c r="AJ13" s="25">
        <v>3897</v>
      </c>
      <c r="AK13" s="25">
        <v>3787</v>
      </c>
      <c r="AL13" s="25">
        <v>3114</v>
      </c>
      <c r="AM13" s="25">
        <v>3832</v>
      </c>
      <c r="AN13" s="25">
        <v>3528</v>
      </c>
      <c r="AO13" s="25">
        <v>3749</v>
      </c>
      <c r="AP13" s="25">
        <v>2778</v>
      </c>
      <c r="AQ13" s="25">
        <v>3420</v>
      </c>
      <c r="AR13" s="25">
        <v>3519</v>
      </c>
      <c r="AS13" s="25">
        <v>3325</v>
      </c>
      <c r="AT13" s="25">
        <v>2445</v>
      </c>
      <c r="AU13" s="25">
        <v>3145</v>
      </c>
      <c r="AV13" s="25">
        <v>3192</v>
      </c>
      <c r="AW13" s="25">
        <v>3326</v>
      </c>
      <c r="AX13" s="25">
        <v>2331</v>
      </c>
      <c r="AY13" s="25">
        <v>3161</v>
      </c>
      <c r="AZ13" s="25">
        <v>3151</v>
      </c>
      <c r="BA13" s="25">
        <v>3137</v>
      </c>
      <c r="BB13" s="25">
        <v>2391</v>
      </c>
      <c r="BC13" s="25">
        <v>3106</v>
      </c>
      <c r="BD13" s="25">
        <v>2779</v>
      </c>
      <c r="BE13" s="25">
        <v>1744</v>
      </c>
      <c r="BF13" s="25">
        <v>2699</v>
      </c>
      <c r="BG13" s="25">
        <v>3217</v>
      </c>
      <c r="BH13" s="25">
        <v>2944</v>
      </c>
      <c r="BI13" s="25">
        <v>2920</v>
      </c>
      <c r="BJ13" s="25">
        <v>2094</v>
      </c>
      <c r="BK13" s="25">
        <v>2610</v>
      </c>
      <c r="BL13" s="25">
        <v>2868</v>
      </c>
      <c r="BM13" s="25">
        <v>2636</v>
      </c>
      <c r="BN13" s="25">
        <v>2141</v>
      </c>
      <c r="BO13" s="25">
        <v>2619</v>
      </c>
      <c r="BP13" s="25">
        <v>2597</v>
      </c>
      <c r="BQ13" s="25">
        <v>2860</v>
      </c>
      <c r="BR13" s="25">
        <v>1998</v>
      </c>
      <c r="BS13" s="25">
        <v>2585</v>
      </c>
      <c r="BT13" s="25">
        <v>2791</v>
      </c>
      <c r="BU13" s="25">
        <v>2596</v>
      </c>
      <c r="BV13" s="25">
        <v>2089</v>
      </c>
      <c r="BW13" s="25">
        <v>2510</v>
      </c>
      <c r="BX13" s="25">
        <v>2558</v>
      </c>
    </row>
    <row r="14" spans="1:76" s="14" customFormat="1" ht="17.149999999999999" customHeight="1" thickBot="1" x14ac:dyDescent="0.35">
      <c r="A14" s="2"/>
      <c r="C14" s="36" t="s">
        <v>120</v>
      </c>
      <c r="D14" s="25">
        <v>3028</v>
      </c>
      <c r="E14" s="25">
        <v>2761</v>
      </c>
      <c r="F14" s="25">
        <v>2067</v>
      </c>
      <c r="G14" s="25">
        <v>2717</v>
      </c>
      <c r="H14" s="25">
        <v>2503</v>
      </c>
      <c r="I14" s="25">
        <v>2717</v>
      </c>
      <c r="J14" s="25">
        <v>1983</v>
      </c>
      <c r="K14" s="25">
        <v>2388</v>
      </c>
      <c r="L14" s="25">
        <v>2135</v>
      </c>
      <c r="M14" s="25">
        <v>2283</v>
      </c>
      <c r="N14" s="25">
        <v>1756</v>
      </c>
      <c r="O14" s="25">
        <v>2366</v>
      </c>
      <c r="P14" s="25">
        <v>2335</v>
      </c>
      <c r="Q14" s="25">
        <v>2353</v>
      </c>
      <c r="R14" s="25">
        <v>1795</v>
      </c>
      <c r="S14" s="25">
        <v>2430</v>
      </c>
      <c r="T14" s="25">
        <v>2403</v>
      </c>
      <c r="U14" s="25">
        <v>2345</v>
      </c>
      <c r="V14" s="25">
        <v>1684</v>
      </c>
      <c r="W14" s="25">
        <v>2245</v>
      </c>
      <c r="X14" s="25">
        <v>2187</v>
      </c>
      <c r="Y14" s="25">
        <v>2199</v>
      </c>
      <c r="Z14" s="25">
        <v>1701</v>
      </c>
      <c r="AA14" s="25">
        <v>2507</v>
      </c>
      <c r="AB14" s="25">
        <v>2092</v>
      </c>
      <c r="AC14" s="25">
        <v>2309</v>
      </c>
      <c r="AD14" s="25">
        <v>1820</v>
      </c>
      <c r="AE14" s="25">
        <v>2339</v>
      </c>
      <c r="AF14" s="25">
        <v>2266</v>
      </c>
      <c r="AG14" s="25">
        <v>2444</v>
      </c>
      <c r="AH14" s="25">
        <v>1880</v>
      </c>
      <c r="AI14" s="25">
        <v>2339</v>
      </c>
      <c r="AJ14" s="25">
        <v>2199</v>
      </c>
      <c r="AK14" s="25">
        <v>2313</v>
      </c>
      <c r="AL14" s="25">
        <v>1850</v>
      </c>
      <c r="AM14" s="25">
        <v>2412</v>
      </c>
      <c r="AN14" s="25">
        <v>2120</v>
      </c>
      <c r="AO14" s="25">
        <v>2318</v>
      </c>
      <c r="AP14" s="25">
        <v>1771</v>
      </c>
      <c r="AQ14" s="25">
        <v>2103</v>
      </c>
      <c r="AR14" s="25">
        <v>2112</v>
      </c>
      <c r="AS14" s="25">
        <v>2176</v>
      </c>
      <c r="AT14" s="25">
        <v>1675</v>
      </c>
      <c r="AU14" s="25">
        <v>2054</v>
      </c>
      <c r="AV14" s="25">
        <v>2109</v>
      </c>
      <c r="AW14" s="25">
        <v>2078</v>
      </c>
      <c r="AX14" s="25">
        <v>1570</v>
      </c>
      <c r="AY14" s="25">
        <v>2017</v>
      </c>
      <c r="AZ14" s="25">
        <v>1972</v>
      </c>
      <c r="BA14" s="25">
        <v>2060</v>
      </c>
      <c r="BB14" s="25">
        <v>1555</v>
      </c>
      <c r="BC14" s="25">
        <v>2123</v>
      </c>
      <c r="BD14" s="25">
        <v>1730</v>
      </c>
      <c r="BE14" s="25">
        <v>1292</v>
      </c>
      <c r="BF14" s="25">
        <v>2012</v>
      </c>
      <c r="BG14" s="25">
        <v>2094</v>
      </c>
      <c r="BH14" s="25">
        <v>1910</v>
      </c>
      <c r="BI14" s="25">
        <v>1915</v>
      </c>
      <c r="BJ14" s="25">
        <v>1616</v>
      </c>
      <c r="BK14" s="25">
        <v>1846</v>
      </c>
      <c r="BL14" s="25">
        <v>1703</v>
      </c>
      <c r="BM14" s="25">
        <v>1857</v>
      </c>
      <c r="BN14" s="25">
        <v>1419</v>
      </c>
      <c r="BO14" s="25">
        <v>1822</v>
      </c>
      <c r="BP14" s="25">
        <v>1626</v>
      </c>
      <c r="BQ14" s="25">
        <v>1708</v>
      </c>
      <c r="BR14" s="25">
        <v>1473</v>
      </c>
      <c r="BS14" s="25">
        <v>1829</v>
      </c>
      <c r="BT14" s="25">
        <v>1757</v>
      </c>
      <c r="BU14" s="25">
        <v>1839</v>
      </c>
      <c r="BV14" s="25">
        <v>1386</v>
      </c>
      <c r="BW14" s="25">
        <v>1741</v>
      </c>
      <c r="BX14" s="25">
        <v>1649</v>
      </c>
    </row>
    <row r="15" spans="1:76" s="14" customFormat="1" ht="17.149999999999999" customHeight="1" thickBot="1" x14ac:dyDescent="0.35">
      <c r="A15" s="2"/>
      <c r="C15" s="36" t="s">
        <v>121</v>
      </c>
      <c r="D15" s="25">
        <v>300</v>
      </c>
      <c r="E15" s="25">
        <v>289</v>
      </c>
      <c r="F15" s="25">
        <v>213</v>
      </c>
      <c r="G15" s="25">
        <v>310</v>
      </c>
      <c r="H15" s="25">
        <v>179</v>
      </c>
      <c r="I15" s="25">
        <v>347</v>
      </c>
      <c r="J15" s="25">
        <v>238</v>
      </c>
      <c r="K15" s="25">
        <v>292</v>
      </c>
      <c r="L15" s="25">
        <v>261</v>
      </c>
      <c r="M15" s="25">
        <v>296</v>
      </c>
      <c r="N15" s="25">
        <v>216</v>
      </c>
      <c r="O15" s="25">
        <v>287</v>
      </c>
      <c r="P15" s="25">
        <v>274</v>
      </c>
      <c r="Q15" s="25">
        <v>369</v>
      </c>
      <c r="R15" s="25">
        <v>222</v>
      </c>
      <c r="S15" s="25">
        <v>334</v>
      </c>
      <c r="T15" s="25">
        <v>285</v>
      </c>
      <c r="U15" s="25">
        <v>282</v>
      </c>
      <c r="V15" s="25">
        <v>214</v>
      </c>
      <c r="W15" s="25">
        <v>315</v>
      </c>
      <c r="X15" s="25">
        <v>318</v>
      </c>
      <c r="Y15" s="25">
        <v>302</v>
      </c>
      <c r="Z15" s="25">
        <v>224</v>
      </c>
      <c r="AA15" s="25">
        <v>383</v>
      </c>
      <c r="AB15" s="25">
        <v>281</v>
      </c>
      <c r="AC15" s="25">
        <v>312</v>
      </c>
      <c r="AD15" s="25">
        <v>265</v>
      </c>
      <c r="AE15" s="25">
        <v>383</v>
      </c>
      <c r="AF15" s="25">
        <v>370</v>
      </c>
      <c r="AG15" s="25">
        <v>324</v>
      </c>
      <c r="AH15" s="25">
        <v>298</v>
      </c>
      <c r="AI15" s="25">
        <v>381</v>
      </c>
      <c r="AJ15" s="25">
        <v>412</v>
      </c>
      <c r="AK15" s="25">
        <v>353</v>
      </c>
      <c r="AL15" s="25">
        <v>294</v>
      </c>
      <c r="AM15" s="25">
        <v>367</v>
      </c>
      <c r="AN15" s="25">
        <v>397</v>
      </c>
      <c r="AO15" s="25">
        <v>366</v>
      </c>
      <c r="AP15" s="25">
        <v>248</v>
      </c>
      <c r="AQ15" s="25">
        <v>363</v>
      </c>
      <c r="AR15" s="25">
        <v>345</v>
      </c>
      <c r="AS15" s="25">
        <v>345</v>
      </c>
      <c r="AT15" s="25">
        <v>245</v>
      </c>
      <c r="AU15" s="25">
        <v>325</v>
      </c>
      <c r="AV15" s="25">
        <v>310</v>
      </c>
      <c r="AW15" s="25">
        <v>319</v>
      </c>
      <c r="AX15" s="25">
        <v>254</v>
      </c>
      <c r="AY15" s="25">
        <v>388</v>
      </c>
      <c r="AZ15" s="25">
        <v>326</v>
      </c>
      <c r="BA15" s="25">
        <v>310</v>
      </c>
      <c r="BB15" s="25">
        <v>261</v>
      </c>
      <c r="BC15" s="25">
        <v>339</v>
      </c>
      <c r="BD15" s="25">
        <v>263</v>
      </c>
      <c r="BE15" s="25">
        <v>189</v>
      </c>
      <c r="BF15" s="25">
        <v>335</v>
      </c>
      <c r="BG15" s="25">
        <v>303</v>
      </c>
      <c r="BH15" s="25">
        <v>311</v>
      </c>
      <c r="BI15" s="25">
        <v>303</v>
      </c>
      <c r="BJ15" s="25">
        <v>233</v>
      </c>
      <c r="BK15" s="25">
        <v>322</v>
      </c>
      <c r="BL15" s="25">
        <v>284</v>
      </c>
      <c r="BM15" s="25">
        <v>282</v>
      </c>
      <c r="BN15" s="25">
        <v>203</v>
      </c>
      <c r="BO15" s="25">
        <v>328</v>
      </c>
      <c r="BP15" s="25">
        <v>242</v>
      </c>
      <c r="BQ15" s="25">
        <v>297</v>
      </c>
      <c r="BR15" s="25">
        <v>216</v>
      </c>
      <c r="BS15" s="25">
        <v>297</v>
      </c>
      <c r="BT15" s="25">
        <v>247</v>
      </c>
      <c r="BU15" s="25">
        <v>291</v>
      </c>
      <c r="BV15" s="25">
        <v>220</v>
      </c>
      <c r="BW15" s="25">
        <v>312</v>
      </c>
      <c r="BX15" s="25">
        <v>313</v>
      </c>
    </row>
    <row r="16" spans="1:76" s="14" customFormat="1" ht="17.149999999999999" customHeight="1" thickBot="1" x14ac:dyDescent="0.35">
      <c r="A16" s="2"/>
      <c r="C16" s="36" t="s">
        <v>122</v>
      </c>
      <c r="D16" s="25">
        <v>1145</v>
      </c>
      <c r="E16" s="25">
        <v>1078</v>
      </c>
      <c r="F16" s="25">
        <v>796</v>
      </c>
      <c r="G16" s="25">
        <v>1110</v>
      </c>
      <c r="H16" s="25">
        <v>1033</v>
      </c>
      <c r="I16" s="25">
        <v>1110</v>
      </c>
      <c r="J16" s="25">
        <v>806</v>
      </c>
      <c r="K16" s="25">
        <v>929</v>
      </c>
      <c r="L16" s="25">
        <v>895</v>
      </c>
      <c r="M16" s="25">
        <v>882</v>
      </c>
      <c r="N16" s="25">
        <v>730</v>
      </c>
      <c r="O16" s="25">
        <v>1009</v>
      </c>
      <c r="P16" s="25">
        <v>976</v>
      </c>
      <c r="Q16" s="25">
        <v>893</v>
      </c>
      <c r="R16" s="25">
        <v>818</v>
      </c>
      <c r="S16" s="25">
        <v>999</v>
      </c>
      <c r="T16" s="25">
        <v>1066</v>
      </c>
      <c r="U16" s="25">
        <v>1015</v>
      </c>
      <c r="V16" s="25">
        <v>812</v>
      </c>
      <c r="W16" s="25">
        <v>968</v>
      </c>
      <c r="X16" s="25">
        <v>1056</v>
      </c>
      <c r="Y16" s="25">
        <v>1007</v>
      </c>
      <c r="Z16" s="25">
        <v>721</v>
      </c>
      <c r="AA16" s="25">
        <v>1184</v>
      </c>
      <c r="AB16" s="25">
        <v>913</v>
      </c>
      <c r="AC16" s="25">
        <v>1040</v>
      </c>
      <c r="AD16" s="25">
        <v>726</v>
      </c>
      <c r="AE16" s="25">
        <v>1099</v>
      </c>
      <c r="AF16" s="25">
        <v>1045</v>
      </c>
      <c r="AG16" s="25">
        <v>1016</v>
      </c>
      <c r="AH16" s="25">
        <v>903</v>
      </c>
      <c r="AI16" s="25">
        <v>1085</v>
      </c>
      <c r="AJ16" s="25">
        <v>1006</v>
      </c>
      <c r="AK16" s="25">
        <v>1128</v>
      </c>
      <c r="AL16" s="25">
        <v>835</v>
      </c>
      <c r="AM16" s="25">
        <v>959</v>
      </c>
      <c r="AN16" s="25">
        <v>855</v>
      </c>
      <c r="AO16" s="25">
        <v>954</v>
      </c>
      <c r="AP16" s="25">
        <v>701</v>
      </c>
      <c r="AQ16" s="25">
        <v>992</v>
      </c>
      <c r="AR16" s="25">
        <v>883</v>
      </c>
      <c r="AS16" s="25">
        <v>857</v>
      </c>
      <c r="AT16" s="25">
        <v>633</v>
      </c>
      <c r="AU16" s="25">
        <v>927</v>
      </c>
      <c r="AV16" s="25">
        <v>628</v>
      </c>
      <c r="AW16" s="25">
        <v>979</v>
      </c>
      <c r="AX16" s="25">
        <v>725</v>
      </c>
      <c r="AY16" s="25">
        <v>1020</v>
      </c>
      <c r="AZ16" s="25">
        <v>846</v>
      </c>
      <c r="BA16" s="25">
        <v>840</v>
      </c>
      <c r="BB16" s="25">
        <v>631</v>
      </c>
      <c r="BC16" s="25">
        <v>867</v>
      </c>
      <c r="BD16" s="25">
        <v>668</v>
      </c>
      <c r="BE16" s="25">
        <v>503</v>
      </c>
      <c r="BF16" s="25">
        <v>854</v>
      </c>
      <c r="BG16" s="25">
        <v>875</v>
      </c>
      <c r="BH16" s="25">
        <v>755</v>
      </c>
      <c r="BI16" s="25">
        <v>807</v>
      </c>
      <c r="BJ16" s="25">
        <v>659</v>
      </c>
      <c r="BK16" s="25">
        <v>730</v>
      </c>
      <c r="BL16" s="25">
        <v>793</v>
      </c>
      <c r="BM16" s="25">
        <v>738</v>
      </c>
      <c r="BN16" s="25">
        <v>553</v>
      </c>
      <c r="BO16" s="25">
        <v>801</v>
      </c>
      <c r="BP16" s="25">
        <v>613</v>
      </c>
      <c r="BQ16" s="25">
        <v>877</v>
      </c>
      <c r="BR16" s="25">
        <v>627</v>
      </c>
      <c r="BS16" s="25">
        <v>795</v>
      </c>
      <c r="BT16" s="25">
        <v>735</v>
      </c>
      <c r="BU16" s="25">
        <v>809</v>
      </c>
      <c r="BV16" s="25">
        <v>613</v>
      </c>
      <c r="BW16" s="25">
        <v>816</v>
      </c>
      <c r="BX16" s="25">
        <v>761</v>
      </c>
    </row>
    <row r="17" spans="1:76" s="14" customFormat="1" ht="17.149999999999999" customHeight="1" thickBot="1" x14ac:dyDescent="0.35">
      <c r="A17" s="2"/>
      <c r="C17" s="36" t="s">
        <v>123</v>
      </c>
      <c r="D17" s="25">
        <v>3673</v>
      </c>
      <c r="E17" s="25">
        <v>2956</v>
      </c>
      <c r="F17" s="25">
        <v>2082</v>
      </c>
      <c r="G17" s="25">
        <v>2569</v>
      </c>
      <c r="H17" s="25">
        <v>2818</v>
      </c>
      <c r="I17" s="25">
        <v>2947</v>
      </c>
      <c r="J17" s="25">
        <v>1997</v>
      </c>
      <c r="K17" s="25">
        <v>2464</v>
      </c>
      <c r="L17" s="25">
        <v>2267</v>
      </c>
      <c r="M17" s="25">
        <v>2861</v>
      </c>
      <c r="N17" s="25">
        <v>2076</v>
      </c>
      <c r="O17" s="25">
        <v>2276</v>
      </c>
      <c r="P17" s="25">
        <v>2500</v>
      </c>
      <c r="Q17" s="25">
        <v>2939</v>
      </c>
      <c r="R17" s="25">
        <v>2001</v>
      </c>
      <c r="S17" s="25">
        <v>2579</v>
      </c>
      <c r="T17" s="25">
        <v>2649</v>
      </c>
      <c r="U17" s="25">
        <v>2562</v>
      </c>
      <c r="V17" s="25">
        <v>1957</v>
      </c>
      <c r="W17" s="25">
        <v>2441</v>
      </c>
      <c r="X17" s="25">
        <v>2596</v>
      </c>
      <c r="Y17" s="25">
        <v>2528</v>
      </c>
      <c r="Z17" s="25">
        <v>1976</v>
      </c>
      <c r="AA17" s="25">
        <v>2876</v>
      </c>
      <c r="AB17" s="25">
        <v>2364</v>
      </c>
      <c r="AC17" s="25">
        <v>2626</v>
      </c>
      <c r="AD17" s="25">
        <v>2129</v>
      </c>
      <c r="AE17" s="25">
        <v>2826</v>
      </c>
      <c r="AF17" s="25">
        <v>2616</v>
      </c>
      <c r="AG17" s="25">
        <v>2586</v>
      </c>
      <c r="AH17" s="25">
        <v>2823</v>
      </c>
      <c r="AI17" s="25">
        <v>2984</v>
      </c>
      <c r="AJ17" s="25">
        <v>2682</v>
      </c>
      <c r="AK17" s="25">
        <v>2885</v>
      </c>
      <c r="AL17" s="25">
        <v>2116</v>
      </c>
      <c r="AM17" s="25">
        <v>2581</v>
      </c>
      <c r="AN17" s="25">
        <v>2170</v>
      </c>
      <c r="AO17" s="25">
        <v>2628</v>
      </c>
      <c r="AP17" s="25">
        <v>1933</v>
      </c>
      <c r="AQ17" s="25">
        <v>2226</v>
      </c>
      <c r="AR17" s="25">
        <v>2254</v>
      </c>
      <c r="AS17" s="25">
        <v>2163</v>
      </c>
      <c r="AT17" s="25">
        <v>1584</v>
      </c>
      <c r="AU17" s="25">
        <v>2280</v>
      </c>
      <c r="AV17" s="25">
        <v>2224</v>
      </c>
      <c r="AW17" s="25">
        <v>2234</v>
      </c>
      <c r="AX17" s="25">
        <v>1566</v>
      </c>
      <c r="AY17" s="25">
        <v>2148</v>
      </c>
      <c r="AZ17" s="25">
        <v>2097</v>
      </c>
      <c r="BA17" s="25">
        <v>2133</v>
      </c>
      <c r="BB17" s="25">
        <v>1647</v>
      </c>
      <c r="BC17" s="25">
        <v>2040</v>
      </c>
      <c r="BD17" s="25">
        <v>1593</v>
      </c>
      <c r="BE17" s="25">
        <v>878</v>
      </c>
      <c r="BF17" s="25">
        <v>1758</v>
      </c>
      <c r="BG17" s="25">
        <v>2334</v>
      </c>
      <c r="BH17" s="25">
        <v>1720</v>
      </c>
      <c r="BI17" s="25">
        <v>2287</v>
      </c>
      <c r="BJ17" s="25">
        <v>1448</v>
      </c>
      <c r="BK17" s="25">
        <v>1874</v>
      </c>
      <c r="BL17" s="25">
        <v>1906</v>
      </c>
      <c r="BM17" s="25">
        <v>1769</v>
      </c>
      <c r="BN17" s="25">
        <v>1426</v>
      </c>
      <c r="BO17" s="25">
        <v>1992</v>
      </c>
      <c r="BP17" s="25">
        <v>1353</v>
      </c>
      <c r="BQ17" s="25">
        <v>1812</v>
      </c>
      <c r="BR17" s="25">
        <v>1363</v>
      </c>
      <c r="BS17" s="25">
        <v>1656</v>
      </c>
      <c r="BT17" s="25">
        <v>1811</v>
      </c>
      <c r="BU17" s="25">
        <v>1816</v>
      </c>
      <c r="BV17" s="25">
        <v>1347</v>
      </c>
      <c r="BW17" s="25">
        <v>1993</v>
      </c>
      <c r="BX17" s="25">
        <v>1738</v>
      </c>
    </row>
    <row r="18" spans="1:76" s="14" customFormat="1" ht="17.149999999999999" customHeight="1" thickBot="1" x14ac:dyDescent="0.35">
      <c r="A18" s="2"/>
      <c r="C18" s="36" t="s">
        <v>124</v>
      </c>
      <c r="D18" s="25">
        <v>568</v>
      </c>
      <c r="E18" s="25">
        <v>571</v>
      </c>
      <c r="F18" s="25">
        <v>366</v>
      </c>
      <c r="G18" s="25">
        <v>474</v>
      </c>
      <c r="H18" s="25">
        <v>357</v>
      </c>
      <c r="I18" s="25">
        <v>506</v>
      </c>
      <c r="J18" s="25">
        <v>433</v>
      </c>
      <c r="K18" s="25">
        <v>600</v>
      </c>
      <c r="L18" s="25">
        <v>494</v>
      </c>
      <c r="M18" s="25">
        <v>478</v>
      </c>
      <c r="N18" s="25">
        <v>351</v>
      </c>
      <c r="O18" s="25">
        <v>609</v>
      </c>
      <c r="P18" s="25">
        <v>522</v>
      </c>
      <c r="Q18" s="25">
        <v>547</v>
      </c>
      <c r="R18" s="25">
        <v>416</v>
      </c>
      <c r="S18" s="25">
        <v>532</v>
      </c>
      <c r="T18" s="25">
        <v>527</v>
      </c>
      <c r="U18" s="25">
        <v>438</v>
      </c>
      <c r="V18" s="25">
        <v>373</v>
      </c>
      <c r="W18" s="25">
        <v>584</v>
      </c>
      <c r="X18" s="25">
        <v>529</v>
      </c>
      <c r="Y18" s="25">
        <v>485</v>
      </c>
      <c r="Z18" s="25">
        <v>388</v>
      </c>
      <c r="AA18" s="25">
        <v>622</v>
      </c>
      <c r="AB18" s="25">
        <v>499</v>
      </c>
      <c r="AC18" s="25">
        <v>563</v>
      </c>
      <c r="AD18" s="25">
        <v>423</v>
      </c>
      <c r="AE18" s="25">
        <v>560</v>
      </c>
      <c r="AF18" s="25">
        <v>563</v>
      </c>
      <c r="AG18" s="25">
        <v>551</v>
      </c>
      <c r="AH18" s="25">
        <v>492</v>
      </c>
      <c r="AI18" s="25">
        <v>586</v>
      </c>
      <c r="AJ18" s="25">
        <v>477</v>
      </c>
      <c r="AK18" s="25">
        <v>571</v>
      </c>
      <c r="AL18" s="25">
        <v>432</v>
      </c>
      <c r="AM18" s="25">
        <v>550</v>
      </c>
      <c r="AN18" s="25">
        <v>500</v>
      </c>
      <c r="AO18" s="25">
        <v>552</v>
      </c>
      <c r="AP18" s="25">
        <v>377</v>
      </c>
      <c r="AQ18" s="25">
        <v>546</v>
      </c>
      <c r="AR18" s="25">
        <v>457</v>
      </c>
      <c r="AS18" s="25">
        <v>524</v>
      </c>
      <c r="AT18" s="25">
        <v>351</v>
      </c>
      <c r="AU18" s="25">
        <v>524</v>
      </c>
      <c r="AV18" s="25">
        <v>492</v>
      </c>
      <c r="AW18" s="25">
        <v>517</v>
      </c>
      <c r="AX18" s="25">
        <v>322</v>
      </c>
      <c r="AY18" s="25">
        <v>471</v>
      </c>
      <c r="AZ18" s="25">
        <v>481</v>
      </c>
      <c r="BA18" s="25">
        <v>504</v>
      </c>
      <c r="BB18" s="25">
        <v>370</v>
      </c>
      <c r="BC18" s="25">
        <v>479</v>
      </c>
      <c r="BD18" s="25">
        <v>423</v>
      </c>
      <c r="BE18" s="25">
        <v>399</v>
      </c>
      <c r="BF18" s="25">
        <v>418</v>
      </c>
      <c r="BG18" s="25">
        <v>515</v>
      </c>
      <c r="BH18" s="25">
        <v>479</v>
      </c>
      <c r="BI18" s="25">
        <v>522</v>
      </c>
      <c r="BJ18" s="25">
        <v>380</v>
      </c>
      <c r="BK18" s="25">
        <v>438</v>
      </c>
      <c r="BL18" s="25">
        <v>465</v>
      </c>
      <c r="BM18" s="25">
        <v>430</v>
      </c>
      <c r="BN18" s="25">
        <v>343</v>
      </c>
      <c r="BO18" s="25">
        <v>508</v>
      </c>
      <c r="BP18" s="25">
        <v>363</v>
      </c>
      <c r="BQ18" s="25">
        <v>396</v>
      </c>
      <c r="BR18" s="25">
        <v>365</v>
      </c>
      <c r="BS18" s="25">
        <v>498</v>
      </c>
      <c r="BT18" s="25">
        <v>438</v>
      </c>
      <c r="BU18" s="25">
        <v>461</v>
      </c>
      <c r="BV18" s="25">
        <v>315</v>
      </c>
      <c r="BW18" s="25">
        <v>432</v>
      </c>
      <c r="BX18" s="25">
        <v>462</v>
      </c>
    </row>
    <row r="19" spans="1:76" s="14" customFormat="1" ht="17.149999999999999" customHeight="1" thickBot="1" x14ac:dyDescent="0.35">
      <c r="A19" s="2"/>
      <c r="C19" s="36" t="s">
        <v>125</v>
      </c>
      <c r="D19" s="25">
        <v>281</v>
      </c>
      <c r="E19" s="25">
        <v>246</v>
      </c>
      <c r="F19" s="25">
        <v>177</v>
      </c>
      <c r="G19" s="25">
        <v>253</v>
      </c>
      <c r="H19" s="25">
        <v>256</v>
      </c>
      <c r="I19" s="25">
        <v>283</v>
      </c>
      <c r="J19" s="25">
        <v>184</v>
      </c>
      <c r="K19" s="25">
        <v>241</v>
      </c>
      <c r="L19" s="25">
        <v>230</v>
      </c>
      <c r="M19" s="25">
        <v>231</v>
      </c>
      <c r="N19" s="25">
        <v>168</v>
      </c>
      <c r="O19" s="25">
        <v>215</v>
      </c>
      <c r="P19" s="25">
        <v>249</v>
      </c>
      <c r="Q19" s="25">
        <v>234</v>
      </c>
      <c r="R19" s="25">
        <v>153</v>
      </c>
      <c r="S19" s="25">
        <v>260</v>
      </c>
      <c r="T19" s="25">
        <v>245</v>
      </c>
      <c r="U19" s="25">
        <v>203</v>
      </c>
      <c r="V19" s="25">
        <v>163</v>
      </c>
      <c r="W19" s="25">
        <v>227</v>
      </c>
      <c r="X19" s="25">
        <v>235</v>
      </c>
      <c r="Y19" s="25">
        <v>203</v>
      </c>
      <c r="Z19" s="25">
        <v>169</v>
      </c>
      <c r="AA19" s="25">
        <v>281</v>
      </c>
      <c r="AB19" s="25">
        <v>191</v>
      </c>
      <c r="AC19" s="25">
        <v>277</v>
      </c>
      <c r="AD19" s="25">
        <v>176</v>
      </c>
      <c r="AE19" s="25">
        <v>247</v>
      </c>
      <c r="AF19" s="25">
        <v>234</v>
      </c>
      <c r="AG19" s="25">
        <v>266</v>
      </c>
      <c r="AH19" s="25">
        <v>171</v>
      </c>
      <c r="AI19" s="25">
        <v>280</v>
      </c>
      <c r="AJ19" s="25">
        <v>240</v>
      </c>
      <c r="AK19" s="25">
        <v>222</v>
      </c>
      <c r="AL19" s="25">
        <v>173</v>
      </c>
      <c r="AM19" s="25">
        <v>219</v>
      </c>
      <c r="AN19" s="25">
        <v>240</v>
      </c>
      <c r="AO19" s="25">
        <v>271</v>
      </c>
      <c r="AP19" s="25">
        <v>136</v>
      </c>
      <c r="AQ19" s="25">
        <v>215</v>
      </c>
      <c r="AR19" s="25">
        <v>248</v>
      </c>
      <c r="AS19" s="25">
        <v>220</v>
      </c>
      <c r="AT19" s="25">
        <v>154</v>
      </c>
      <c r="AU19" s="25">
        <v>206</v>
      </c>
      <c r="AV19" s="25">
        <v>236</v>
      </c>
      <c r="AW19" s="25">
        <v>245</v>
      </c>
      <c r="AX19" s="25">
        <v>155</v>
      </c>
      <c r="AY19" s="25">
        <v>195</v>
      </c>
      <c r="AZ19" s="25">
        <v>245</v>
      </c>
      <c r="BA19" s="25">
        <v>232</v>
      </c>
      <c r="BB19" s="25">
        <v>153</v>
      </c>
      <c r="BC19" s="25">
        <v>230</v>
      </c>
      <c r="BD19" s="25">
        <v>180</v>
      </c>
      <c r="BE19" s="25">
        <v>146</v>
      </c>
      <c r="BF19" s="25">
        <v>183</v>
      </c>
      <c r="BG19" s="25">
        <v>235</v>
      </c>
      <c r="BH19" s="25">
        <v>216</v>
      </c>
      <c r="BI19" s="25">
        <v>189</v>
      </c>
      <c r="BJ19" s="25">
        <v>145</v>
      </c>
      <c r="BK19" s="25">
        <v>192</v>
      </c>
      <c r="BL19" s="25">
        <v>206</v>
      </c>
      <c r="BM19" s="25">
        <v>191</v>
      </c>
      <c r="BN19" s="25">
        <v>148</v>
      </c>
      <c r="BO19" s="25">
        <v>208</v>
      </c>
      <c r="BP19" s="25">
        <v>193</v>
      </c>
      <c r="BQ19" s="25">
        <v>214</v>
      </c>
      <c r="BR19" s="25">
        <v>146</v>
      </c>
      <c r="BS19" s="25">
        <v>196</v>
      </c>
      <c r="BT19" s="25">
        <v>194</v>
      </c>
      <c r="BU19" s="25">
        <v>234</v>
      </c>
      <c r="BV19" s="25">
        <v>153</v>
      </c>
      <c r="BW19" s="25">
        <v>213</v>
      </c>
      <c r="BX19" s="25">
        <v>177</v>
      </c>
    </row>
    <row r="20" spans="1:76" s="14" customFormat="1" ht="17.149999999999999" customHeight="1" thickBot="1" x14ac:dyDescent="0.35">
      <c r="A20" s="2"/>
      <c r="C20" s="36" t="s">
        <v>126</v>
      </c>
      <c r="D20" s="25">
        <v>1097</v>
      </c>
      <c r="E20" s="25">
        <v>895</v>
      </c>
      <c r="F20" s="25">
        <v>600</v>
      </c>
      <c r="G20" s="25">
        <v>734</v>
      </c>
      <c r="H20" s="25">
        <v>849</v>
      </c>
      <c r="I20" s="25">
        <v>814</v>
      </c>
      <c r="J20" s="25">
        <v>536</v>
      </c>
      <c r="K20" s="25">
        <v>813</v>
      </c>
      <c r="L20" s="25">
        <v>740</v>
      </c>
      <c r="M20" s="25">
        <v>766</v>
      </c>
      <c r="N20" s="25">
        <v>605</v>
      </c>
      <c r="O20" s="25">
        <v>761</v>
      </c>
      <c r="P20" s="25">
        <v>806</v>
      </c>
      <c r="Q20" s="25">
        <v>796</v>
      </c>
      <c r="R20" s="25">
        <v>524</v>
      </c>
      <c r="S20" s="25">
        <v>732</v>
      </c>
      <c r="T20" s="25">
        <v>810</v>
      </c>
      <c r="U20" s="25">
        <v>774</v>
      </c>
      <c r="V20" s="25">
        <v>541</v>
      </c>
      <c r="W20" s="25">
        <v>775</v>
      </c>
      <c r="X20" s="25">
        <v>747</v>
      </c>
      <c r="Y20" s="25">
        <v>735</v>
      </c>
      <c r="Z20" s="25">
        <v>506</v>
      </c>
      <c r="AA20" s="25">
        <v>806</v>
      </c>
      <c r="AB20" s="25">
        <v>687</v>
      </c>
      <c r="AC20" s="25">
        <v>798</v>
      </c>
      <c r="AD20" s="25">
        <v>492</v>
      </c>
      <c r="AE20" s="25">
        <v>816</v>
      </c>
      <c r="AF20" s="25">
        <v>823</v>
      </c>
      <c r="AG20" s="25">
        <v>794</v>
      </c>
      <c r="AH20" s="25">
        <v>588</v>
      </c>
      <c r="AI20" s="25">
        <v>884</v>
      </c>
      <c r="AJ20" s="25">
        <v>867</v>
      </c>
      <c r="AK20" s="25">
        <v>835</v>
      </c>
      <c r="AL20" s="25">
        <v>564</v>
      </c>
      <c r="AM20" s="25">
        <v>773</v>
      </c>
      <c r="AN20" s="25">
        <v>771</v>
      </c>
      <c r="AO20" s="25">
        <v>885</v>
      </c>
      <c r="AP20" s="25">
        <v>516</v>
      </c>
      <c r="AQ20" s="25">
        <v>768</v>
      </c>
      <c r="AR20" s="25">
        <v>786</v>
      </c>
      <c r="AS20" s="25">
        <v>819</v>
      </c>
      <c r="AT20" s="25">
        <v>489</v>
      </c>
      <c r="AU20" s="25">
        <v>749</v>
      </c>
      <c r="AV20" s="25">
        <v>736</v>
      </c>
      <c r="AW20" s="25">
        <v>735</v>
      </c>
      <c r="AX20" s="25">
        <v>464</v>
      </c>
      <c r="AY20" s="25">
        <v>758</v>
      </c>
      <c r="AZ20" s="25">
        <v>765</v>
      </c>
      <c r="BA20" s="25">
        <v>733</v>
      </c>
      <c r="BB20" s="25">
        <v>512</v>
      </c>
      <c r="BC20" s="25">
        <v>752</v>
      </c>
      <c r="BD20" s="25">
        <v>642</v>
      </c>
      <c r="BE20" s="25">
        <v>394</v>
      </c>
      <c r="BF20" s="25">
        <v>634</v>
      </c>
      <c r="BG20" s="25">
        <v>764</v>
      </c>
      <c r="BH20" s="25">
        <v>690</v>
      </c>
      <c r="BI20" s="25">
        <v>666</v>
      </c>
      <c r="BJ20" s="25">
        <v>470</v>
      </c>
      <c r="BK20" s="25">
        <v>611</v>
      </c>
      <c r="BL20" s="25">
        <v>673</v>
      </c>
      <c r="BM20" s="25">
        <v>595</v>
      </c>
      <c r="BN20" s="25">
        <v>419</v>
      </c>
      <c r="BO20" s="25">
        <v>614</v>
      </c>
      <c r="BP20" s="25">
        <v>553</v>
      </c>
      <c r="BQ20" s="25">
        <v>608</v>
      </c>
      <c r="BR20" s="25">
        <v>459</v>
      </c>
      <c r="BS20" s="25">
        <v>592</v>
      </c>
      <c r="BT20" s="25">
        <v>627</v>
      </c>
      <c r="BU20" s="25">
        <v>699</v>
      </c>
      <c r="BV20" s="25">
        <v>482</v>
      </c>
      <c r="BW20" s="25">
        <v>600</v>
      </c>
      <c r="BX20" s="25">
        <v>649</v>
      </c>
    </row>
    <row r="21" spans="1:76" s="14" customFormat="1" ht="17.149999999999999" customHeight="1" thickBot="1" x14ac:dyDescent="0.35">
      <c r="A21" s="2"/>
      <c r="C21" s="36" t="s">
        <v>127</v>
      </c>
      <c r="D21" s="25">
        <v>161</v>
      </c>
      <c r="E21" s="25">
        <v>131</v>
      </c>
      <c r="F21" s="25">
        <v>92</v>
      </c>
      <c r="G21" s="25">
        <v>131</v>
      </c>
      <c r="H21" s="25">
        <v>82</v>
      </c>
      <c r="I21" s="25">
        <v>137</v>
      </c>
      <c r="J21" s="25">
        <v>105</v>
      </c>
      <c r="K21" s="25">
        <v>113</v>
      </c>
      <c r="L21" s="25">
        <v>89</v>
      </c>
      <c r="M21" s="25">
        <v>113</v>
      </c>
      <c r="N21" s="25">
        <v>92</v>
      </c>
      <c r="O21" s="25">
        <v>94</v>
      </c>
      <c r="P21" s="25">
        <v>97</v>
      </c>
      <c r="Q21" s="25">
        <v>110</v>
      </c>
      <c r="R21" s="25">
        <v>99</v>
      </c>
      <c r="S21" s="25">
        <v>118</v>
      </c>
      <c r="T21" s="25">
        <v>129</v>
      </c>
      <c r="U21" s="25">
        <v>109</v>
      </c>
      <c r="V21" s="25">
        <v>74</v>
      </c>
      <c r="W21" s="25">
        <v>114</v>
      </c>
      <c r="X21" s="25">
        <v>123</v>
      </c>
      <c r="Y21" s="25">
        <v>92</v>
      </c>
      <c r="Z21" s="25">
        <v>79</v>
      </c>
      <c r="AA21" s="25">
        <v>128</v>
      </c>
      <c r="AB21" s="25">
        <v>88</v>
      </c>
      <c r="AC21" s="25">
        <v>102</v>
      </c>
      <c r="AD21" s="25">
        <v>80</v>
      </c>
      <c r="AE21" s="25">
        <v>129</v>
      </c>
      <c r="AF21" s="25">
        <v>126</v>
      </c>
      <c r="AG21" s="25">
        <v>113</v>
      </c>
      <c r="AH21" s="25">
        <v>100</v>
      </c>
      <c r="AI21" s="25">
        <v>130</v>
      </c>
      <c r="AJ21" s="25">
        <v>113</v>
      </c>
      <c r="AK21" s="25">
        <v>116</v>
      </c>
      <c r="AL21" s="25">
        <v>103</v>
      </c>
      <c r="AM21" s="25">
        <v>145</v>
      </c>
      <c r="AN21" s="25">
        <v>100</v>
      </c>
      <c r="AO21" s="25">
        <v>124</v>
      </c>
      <c r="AP21" s="25">
        <v>112</v>
      </c>
      <c r="AQ21" s="25">
        <v>112</v>
      </c>
      <c r="AR21" s="25">
        <v>117</v>
      </c>
      <c r="AS21" s="25">
        <v>96</v>
      </c>
      <c r="AT21" s="25">
        <v>73</v>
      </c>
      <c r="AU21" s="25">
        <v>119</v>
      </c>
      <c r="AV21" s="25">
        <v>113</v>
      </c>
      <c r="AW21" s="25">
        <v>130</v>
      </c>
      <c r="AX21" s="25">
        <v>78</v>
      </c>
      <c r="AY21" s="25">
        <v>136</v>
      </c>
      <c r="AZ21" s="25">
        <v>116</v>
      </c>
      <c r="BA21" s="25">
        <v>109</v>
      </c>
      <c r="BB21" s="25">
        <v>63</v>
      </c>
      <c r="BC21" s="25">
        <v>145</v>
      </c>
      <c r="BD21" s="25">
        <v>113</v>
      </c>
      <c r="BE21" s="25">
        <v>45</v>
      </c>
      <c r="BF21" s="25">
        <v>99</v>
      </c>
      <c r="BG21" s="25">
        <v>126</v>
      </c>
      <c r="BH21" s="25">
        <v>97</v>
      </c>
      <c r="BI21" s="25">
        <v>105</v>
      </c>
      <c r="BJ21" s="25">
        <v>99</v>
      </c>
      <c r="BK21" s="25">
        <v>91</v>
      </c>
      <c r="BL21" s="25">
        <v>87</v>
      </c>
      <c r="BM21" s="25">
        <v>98</v>
      </c>
      <c r="BN21" s="25">
        <v>93</v>
      </c>
      <c r="BO21" s="25">
        <v>117</v>
      </c>
      <c r="BP21" s="25">
        <v>41</v>
      </c>
      <c r="BQ21" s="25">
        <v>112</v>
      </c>
      <c r="BR21" s="25">
        <v>81</v>
      </c>
      <c r="BS21" s="25">
        <v>94</v>
      </c>
      <c r="BT21" s="25">
        <v>95</v>
      </c>
      <c r="BU21" s="25">
        <v>114</v>
      </c>
      <c r="BV21" s="25">
        <v>83</v>
      </c>
      <c r="BW21" s="25">
        <v>102</v>
      </c>
      <c r="BX21" s="25">
        <v>101</v>
      </c>
    </row>
    <row r="22" spans="1:76" s="14" customFormat="1" ht="17.149999999999999" customHeight="1" thickBot="1" x14ac:dyDescent="0.3">
      <c r="C22" s="37" t="s">
        <v>128</v>
      </c>
      <c r="D22" s="39">
        <f>SUM(D5:D21)</f>
        <v>23182</v>
      </c>
      <c r="E22" s="39">
        <f t="shared" ref="E22:J22" si="0">SUM(E5:E21)</f>
        <v>21346</v>
      </c>
      <c r="F22" s="39">
        <f t="shared" si="0"/>
        <v>15348</v>
      </c>
      <c r="G22" s="40">
        <f t="shared" si="0"/>
        <v>20757</v>
      </c>
      <c r="H22" s="39">
        <f t="shared" si="0"/>
        <v>18923</v>
      </c>
      <c r="I22" s="39">
        <f t="shared" si="0"/>
        <v>21079</v>
      </c>
      <c r="J22" s="39">
        <f t="shared" si="0"/>
        <v>14945</v>
      </c>
      <c r="K22" s="40">
        <f>SUM(K5:K21)</f>
        <v>18879</v>
      </c>
      <c r="L22" s="39">
        <f>SUM(L5:L21)</f>
        <v>17357</v>
      </c>
      <c r="M22" s="39">
        <f>SUM(M5:M21)</f>
        <v>18240</v>
      </c>
      <c r="N22" s="39">
        <f>SUM(N5:N21)</f>
        <v>14206</v>
      </c>
      <c r="O22" s="40">
        <f>SUM(O5:O21)</f>
        <v>18592</v>
      </c>
      <c r="P22" s="39">
        <v>18293</v>
      </c>
      <c r="Q22" s="39">
        <v>19200</v>
      </c>
      <c r="R22" s="39">
        <v>14307</v>
      </c>
      <c r="S22" s="40">
        <f>SUM(S5:S21)</f>
        <v>19132</v>
      </c>
      <c r="T22" s="39">
        <v>18284</v>
      </c>
      <c r="U22" s="39">
        <v>18064</v>
      </c>
      <c r="V22" s="39">
        <v>14216</v>
      </c>
      <c r="W22" s="40">
        <v>18287</v>
      </c>
      <c r="X22" s="39">
        <f>SUM(X5:X21)</f>
        <v>18365</v>
      </c>
      <c r="Y22" s="39">
        <f>SUM(Y5:Y21)</f>
        <v>18032</v>
      </c>
      <c r="Z22" s="39">
        <f>SUM(Z5:Z21)</f>
        <v>13768</v>
      </c>
      <c r="AA22" s="40">
        <f>SUM(AA5:AA21)</f>
        <v>20376</v>
      </c>
      <c r="AB22" s="39">
        <f>SUM(AB5:AB21)</f>
        <v>17020</v>
      </c>
      <c r="AC22" s="39">
        <f t="shared" ref="AC22:AH22" si="1">SUM(AC5:AC21)</f>
        <v>18757</v>
      </c>
      <c r="AD22" s="39">
        <f t="shared" si="1"/>
        <v>14604</v>
      </c>
      <c r="AE22" s="40">
        <f t="shared" si="1"/>
        <v>19948</v>
      </c>
      <c r="AF22" s="39">
        <f t="shared" si="1"/>
        <v>19376</v>
      </c>
      <c r="AG22" s="39">
        <f t="shared" si="1"/>
        <v>19251</v>
      </c>
      <c r="AH22" s="39">
        <f t="shared" si="1"/>
        <v>16454</v>
      </c>
      <c r="AI22" s="40">
        <f t="shared" ref="AI22:AM22" si="2">SUM(AI5:AI21)</f>
        <v>20739</v>
      </c>
      <c r="AJ22" s="39">
        <f t="shared" si="2"/>
        <v>19595</v>
      </c>
      <c r="AK22" s="39">
        <f t="shared" si="2"/>
        <v>19612</v>
      </c>
      <c r="AL22" s="39">
        <f t="shared" si="2"/>
        <v>15249</v>
      </c>
      <c r="AM22" s="40">
        <f t="shared" si="2"/>
        <v>18958</v>
      </c>
      <c r="AN22" s="39">
        <f t="shared" ref="AN22:AT22" si="3">SUM(AN5:AN21)</f>
        <v>17041</v>
      </c>
      <c r="AO22" s="39">
        <f t="shared" si="3"/>
        <v>18847</v>
      </c>
      <c r="AP22" s="39">
        <f t="shared" si="3"/>
        <v>13660</v>
      </c>
      <c r="AQ22" s="40">
        <f t="shared" si="3"/>
        <v>17641</v>
      </c>
      <c r="AR22" s="39">
        <f t="shared" si="3"/>
        <v>17483</v>
      </c>
      <c r="AS22" s="39">
        <f t="shared" si="3"/>
        <v>17095</v>
      </c>
      <c r="AT22" s="39">
        <f t="shared" si="3"/>
        <v>12545</v>
      </c>
      <c r="AU22" s="40">
        <f t="shared" ref="AU22:AZ22" si="4">SUM(AU5:AU21)</f>
        <v>16901</v>
      </c>
      <c r="AV22" s="39">
        <f t="shared" si="4"/>
        <v>16226</v>
      </c>
      <c r="AW22" s="39">
        <f t="shared" si="4"/>
        <v>17077</v>
      </c>
      <c r="AX22" s="39">
        <f t="shared" si="4"/>
        <v>12249</v>
      </c>
      <c r="AY22" s="40">
        <f t="shared" si="4"/>
        <v>16689</v>
      </c>
      <c r="AZ22" s="39">
        <f t="shared" si="4"/>
        <v>16423</v>
      </c>
      <c r="BA22" s="39">
        <f t="shared" ref="BA22:BF22" si="5">SUM(BA5:BA21)</f>
        <v>16409</v>
      </c>
      <c r="BB22" s="39">
        <f t="shared" si="5"/>
        <v>12607</v>
      </c>
      <c r="BC22" s="39">
        <f t="shared" si="5"/>
        <v>16581</v>
      </c>
      <c r="BD22" s="39">
        <f t="shared" si="5"/>
        <v>13690</v>
      </c>
      <c r="BE22" s="39">
        <f t="shared" si="5"/>
        <v>9552</v>
      </c>
      <c r="BF22" s="39">
        <f t="shared" si="5"/>
        <v>14835</v>
      </c>
      <c r="BG22" s="39">
        <f t="shared" ref="BG22:BL22" si="6">SUM(BG5:BG21)</f>
        <v>16883</v>
      </c>
      <c r="BH22" s="39">
        <f t="shared" si="6"/>
        <v>15048</v>
      </c>
      <c r="BI22" s="39">
        <f t="shared" si="6"/>
        <v>15937</v>
      </c>
      <c r="BJ22" s="39">
        <f t="shared" si="6"/>
        <v>11767</v>
      </c>
      <c r="BK22" s="39">
        <f t="shared" si="6"/>
        <v>14416</v>
      </c>
      <c r="BL22" s="39">
        <f t="shared" si="6"/>
        <v>14730</v>
      </c>
      <c r="BM22" s="39">
        <f>SUM(BM5:BM21)</f>
        <v>14306</v>
      </c>
      <c r="BN22" s="39">
        <v>11321</v>
      </c>
      <c r="BO22" s="39">
        <v>14766</v>
      </c>
      <c r="BP22" s="39">
        <f>SUM(BP5:BP21)</f>
        <v>12839</v>
      </c>
      <c r="BQ22" s="39">
        <f>SUM(BQ5:BQ21)</f>
        <v>14208</v>
      </c>
      <c r="BR22" s="39">
        <f>SUM(BR5:BR21)</f>
        <v>11303</v>
      </c>
      <c r="BS22" s="39">
        <f>SUM(BS5:BS21)</f>
        <v>14453</v>
      </c>
      <c r="BT22" s="39">
        <v>14327</v>
      </c>
      <c r="BU22" s="39">
        <v>14748</v>
      </c>
      <c r="BV22" s="39">
        <v>11189</v>
      </c>
      <c r="BW22" s="39">
        <v>14881</v>
      </c>
      <c r="BX22" s="39">
        <v>13951</v>
      </c>
    </row>
    <row r="23" spans="1:76" x14ac:dyDescent="0.3">
      <c r="BJ23" s="57"/>
    </row>
    <row r="25" spans="1:76" ht="39" customHeight="1" x14ac:dyDescent="0.3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23" t="s">
        <v>259</v>
      </c>
      <c r="BQ25" s="23" t="str">
        <f>"Evolución "&amp;BV4</f>
        <v>Evolución 24-T3</v>
      </c>
      <c r="BR25" s="23" t="str">
        <f>"Evolución "&amp;BW4</f>
        <v>Evolución 23-T4</v>
      </c>
      <c r="BS25" s="41" t="str">
        <f>"Evolución "&amp;BX4</f>
        <v>Evolución 25-T1</v>
      </c>
    </row>
    <row r="26" spans="1:76" ht="17.149999999999999" customHeight="1" thickBot="1" x14ac:dyDescent="0.35">
      <c r="C26" s="36" t="s">
        <v>111</v>
      </c>
      <c r="D26" s="26">
        <f t="shared" ref="D26:D37" si="7">+(H5-D5)/D5</f>
        <v>-0.10103033772180882</v>
      </c>
      <c r="E26" s="26">
        <f t="shared" ref="E26:E37" si="8">+(I5-E5)/E5</f>
        <v>5.8569667077681877E-3</v>
      </c>
      <c r="F26" s="26">
        <f t="shared" ref="F26:F37" si="9">+(J5-F5)/F5</f>
        <v>-6.9795427196149215E-2</v>
      </c>
      <c r="G26" s="26">
        <f t="shared" ref="G26:G37" si="10">+(K5-G5)/G5</f>
        <v>-6.3752276867030971E-2</v>
      </c>
      <c r="H26" s="26">
        <f t="shared" ref="H26:H37" si="11">+(L5-H5)/H5</f>
        <v>-0.1041069723018147</v>
      </c>
      <c r="I26" s="26">
        <f t="shared" ref="I26:I37" si="12">+(M5-I5)/I5</f>
        <v>-0.14649095923996322</v>
      </c>
      <c r="J26" s="26">
        <f t="shared" ref="J26:J37" si="13">+(N5-J5)/J5</f>
        <v>-5.3471323846485556E-2</v>
      </c>
      <c r="K26" s="26">
        <f t="shared" ref="K26:K37" si="14">+(O5-K5)/K5</f>
        <v>-6.9066147859922183E-2</v>
      </c>
      <c r="L26" s="26">
        <f t="shared" ref="L26:L37" si="15">+(P5-L5)/L5</f>
        <v>2.5586353944562899E-2</v>
      </c>
      <c r="M26" s="26">
        <f t="shared" ref="M26:AB43" si="16">+(Q5-M5)/M5</f>
        <v>0.10269299820466786</v>
      </c>
      <c r="N26" s="26">
        <f t="shared" si="16"/>
        <v>6.195899772209567E-2</v>
      </c>
      <c r="O26" s="26">
        <f t="shared" si="16"/>
        <v>5.6078021595262977E-2</v>
      </c>
      <c r="P26" s="26">
        <f t="shared" si="16"/>
        <v>1.9750519750519752E-2</v>
      </c>
      <c r="Q26" s="26">
        <f t="shared" si="16"/>
        <v>-8.2383588407684796E-2</v>
      </c>
      <c r="R26" s="26">
        <f t="shared" si="16"/>
        <v>7.7220077220077222E-3</v>
      </c>
      <c r="S26" s="26">
        <f t="shared" si="16"/>
        <v>-1.550131926121372E-2</v>
      </c>
      <c r="T26" s="26">
        <f t="shared" si="16"/>
        <v>-1.0873258579680599E-2</v>
      </c>
      <c r="U26" s="26">
        <f t="shared" si="16"/>
        <v>5.2519517388218598E-2</v>
      </c>
      <c r="V26" s="26">
        <f t="shared" si="16"/>
        <v>4.2571306939123031E-3</v>
      </c>
      <c r="W26" s="26">
        <f t="shared" si="16"/>
        <v>8.8442211055276387E-2</v>
      </c>
      <c r="X26" s="26">
        <f t="shared" si="16"/>
        <v>-8.8629336997595329E-2</v>
      </c>
      <c r="Y26" s="26">
        <f t="shared" si="16"/>
        <v>6.7430883344571811E-3</v>
      </c>
      <c r="Z26" s="26">
        <f t="shared" si="16"/>
        <v>4.7901653242899536E-2</v>
      </c>
      <c r="AA26" s="26">
        <f t="shared" si="16"/>
        <v>1.8467220683287165E-3</v>
      </c>
      <c r="AB26" s="26">
        <f t="shared" si="16"/>
        <v>0.236336223143611</v>
      </c>
      <c r="AC26" s="26">
        <f t="shared" ref="AC26:AQ43" si="17">+(AG5-AC5)/AC5</f>
        <v>8.8412592096450096E-2</v>
      </c>
      <c r="AD26" s="26">
        <f t="shared" si="17"/>
        <v>7.0792880258899682E-2</v>
      </c>
      <c r="AE26" s="26">
        <f t="shared" si="17"/>
        <v>3.8095238095238099E-2</v>
      </c>
      <c r="AF26" s="26">
        <f t="shared" si="17"/>
        <v>3.4451219512195125E-2</v>
      </c>
      <c r="AG26" s="26">
        <f t="shared" si="17"/>
        <v>-9.8461538461538465E-3</v>
      </c>
      <c r="AH26" s="26">
        <f t="shared" si="17"/>
        <v>-3.1356252361163579E-2</v>
      </c>
      <c r="AI26" s="26">
        <f t="shared" si="17"/>
        <v>-0.11068363421130512</v>
      </c>
      <c r="AJ26" s="26">
        <f t="shared" si="17"/>
        <v>-0.18891836133215442</v>
      </c>
      <c r="AK26" s="26">
        <f t="shared" si="17"/>
        <v>-5.3449347420758235E-2</v>
      </c>
      <c r="AL26" s="26">
        <f t="shared" si="17"/>
        <v>-0.14469578783151327</v>
      </c>
      <c r="AM26" s="26">
        <f t="shared" si="17"/>
        <v>1.6638935108153079E-3</v>
      </c>
      <c r="AN26" s="26">
        <f t="shared" si="17"/>
        <v>7.3037790697674423E-2</v>
      </c>
      <c r="AO26" s="26">
        <f t="shared" si="17"/>
        <v>-7.6165462902166775E-2</v>
      </c>
      <c r="AP26" s="26">
        <f t="shared" si="17"/>
        <v>-4.1951664386684906E-2</v>
      </c>
      <c r="AQ26" s="26">
        <f t="shared" si="17"/>
        <v>-5.9468438538205978E-2</v>
      </c>
      <c r="AR26" s="26">
        <f t="shared" ref="AR26:BF43" si="18">+(AV5-AR5)/AR5</f>
        <v>-0.10700982052150355</v>
      </c>
      <c r="AS26" s="26">
        <f t="shared" si="18"/>
        <v>5.3304904051172707E-3</v>
      </c>
      <c r="AT26" s="26">
        <f t="shared" si="18"/>
        <v>2.5226082817705855E-2</v>
      </c>
      <c r="AU26" s="26">
        <f t="shared" si="18"/>
        <v>-4.4507241257506179E-2</v>
      </c>
      <c r="AV26" s="26">
        <f t="shared" si="18"/>
        <v>6.4467197572999624E-3</v>
      </c>
      <c r="AW26" s="26">
        <f t="shared" si="18"/>
        <v>-3.3934252386002124E-2</v>
      </c>
      <c r="AX26" s="26">
        <f t="shared" si="18"/>
        <v>-5.8031569173630455E-2</v>
      </c>
      <c r="AY26" s="26">
        <f t="shared" si="18"/>
        <v>1.7375231053604435E-2</v>
      </c>
      <c r="AZ26" s="26">
        <f t="shared" si="18"/>
        <v>-0.14393368500376791</v>
      </c>
      <c r="BA26" s="26">
        <f t="shared" si="18"/>
        <v>-0.38126600804976218</v>
      </c>
      <c r="BB26" s="26">
        <f t="shared" si="18"/>
        <v>0.25825529817644161</v>
      </c>
      <c r="BC26" s="26">
        <f t="shared" si="18"/>
        <v>-1.8895348837209301E-2</v>
      </c>
      <c r="BD26" s="26">
        <f t="shared" si="18"/>
        <v>0.12235915492957747</v>
      </c>
      <c r="BE26" s="26">
        <f t="shared" si="18"/>
        <v>0.54819633353045538</v>
      </c>
      <c r="BF26" s="26">
        <f t="shared" si="18"/>
        <v>-0.22130826478652565</v>
      </c>
      <c r="BG26" s="26">
        <f t="shared" ref="BG26:BO43" si="19">+(BK5-BG5)/BG5</f>
        <v>-0.10888888888888888</v>
      </c>
      <c r="BH26" s="26">
        <f t="shared" si="19"/>
        <v>-3.215686274509804E-2</v>
      </c>
      <c r="BI26" s="26">
        <f t="shared" si="19"/>
        <v>-9.0145148968678382E-2</v>
      </c>
      <c r="BJ26" s="26">
        <f t="shared" si="19"/>
        <v>-1.4587525150905433E-2</v>
      </c>
      <c r="BK26" s="26">
        <f t="shared" si="19"/>
        <v>4.4472152950955947E-2</v>
      </c>
      <c r="BL26" s="26">
        <f t="shared" si="19"/>
        <v>-6.7666126418152353E-2</v>
      </c>
      <c r="BM26" s="26">
        <f t="shared" si="19"/>
        <v>-0.13266162888329136</v>
      </c>
      <c r="BN26" s="26">
        <f t="shared" si="19"/>
        <v>-2.4502297090352222E-2</v>
      </c>
      <c r="BO26" s="26">
        <f t="shared" si="19"/>
        <v>-6.1281337047353758E-2</v>
      </c>
      <c r="BP26" s="26">
        <f t="shared" ref="BP26:BP43" si="20">+(BT5-BP5)/BP5</f>
        <v>1.1734028683181226E-2</v>
      </c>
      <c r="BQ26" s="26">
        <f t="shared" ref="BQ26:BQ43" si="21">+(BU5-BQ5)/BQ5</f>
        <v>0.19457889641819942</v>
      </c>
      <c r="BR26" s="26">
        <f t="shared" ref="BR26:BR43" si="22">+(BV5-BR5)/BR5</f>
        <v>4.1862899005756151E-3</v>
      </c>
      <c r="BS26" s="26">
        <f t="shared" ref="BS26:BS43" si="23">+(BW5-BS5)/BS5</f>
        <v>9.3259855871131836E-2</v>
      </c>
    </row>
    <row r="27" spans="1:76" ht="17.149999999999999" customHeight="1" thickBot="1" x14ac:dyDescent="0.35">
      <c r="C27" s="36" t="s">
        <v>112</v>
      </c>
      <c r="D27" s="26">
        <f t="shared" si="7"/>
        <v>3.2653061224489799E-2</v>
      </c>
      <c r="E27" s="26">
        <f t="shared" si="8"/>
        <v>-8.4922010398613523E-2</v>
      </c>
      <c r="F27" s="26">
        <f t="shared" si="9"/>
        <v>-1.891891891891892E-2</v>
      </c>
      <c r="G27" s="26">
        <f t="shared" si="10"/>
        <v>-4.5364891518737675E-2</v>
      </c>
      <c r="H27" s="26">
        <f t="shared" si="11"/>
        <v>-9.881422924901186E-3</v>
      </c>
      <c r="I27" s="26">
        <f t="shared" si="12"/>
        <v>-0.12121212121212122</v>
      </c>
      <c r="J27" s="26">
        <f t="shared" si="13"/>
        <v>-7.7134986225895319E-2</v>
      </c>
      <c r="K27" s="26">
        <f t="shared" si="14"/>
        <v>4.3388429752066117E-2</v>
      </c>
      <c r="L27" s="26">
        <f t="shared" si="15"/>
        <v>-9.1816367265469059E-2</v>
      </c>
      <c r="M27" s="26">
        <f t="shared" si="16"/>
        <v>-4.3103448275862068E-3</v>
      </c>
      <c r="N27" s="26">
        <f t="shared" si="16"/>
        <v>5.0746268656716415E-2</v>
      </c>
      <c r="O27" s="26">
        <f t="shared" si="16"/>
        <v>-3.9603960396039604E-2</v>
      </c>
      <c r="P27" s="26">
        <f t="shared" si="16"/>
        <v>-5.4945054945054944E-2</v>
      </c>
      <c r="Q27" s="26">
        <f t="shared" si="16"/>
        <v>-6.4935064935064929E-2</v>
      </c>
      <c r="R27" s="26">
        <f t="shared" si="16"/>
        <v>-8.5227272727272721E-3</v>
      </c>
      <c r="S27" s="26">
        <f t="shared" si="16"/>
        <v>6.1855670103092781E-3</v>
      </c>
      <c r="T27" s="26">
        <f t="shared" si="16"/>
        <v>4.6511627906976744E-3</v>
      </c>
      <c r="U27" s="26">
        <f t="shared" si="16"/>
        <v>2.3148148148148147E-3</v>
      </c>
      <c r="V27" s="26">
        <f t="shared" si="16"/>
        <v>-9.7421203438395415E-2</v>
      </c>
      <c r="W27" s="26">
        <f t="shared" si="16"/>
        <v>3.4836065573770489E-2</v>
      </c>
      <c r="X27" s="26">
        <f t="shared" si="16"/>
        <v>-4.8611111111111112E-2</v>
      </c>
      <c r="Y27" s="26">
        <f t="shared" si="16"/>
        <v>9.237875288683603E-2</v>
      </c>
      <c r="Z27" s="26">
        <f t="shared" si="16"/>
        <v>0.16825396825396827</v>
      </c>
      <c r="AA27" s="26">
        <f t="shared" si="16"/>
        <v>9.9009900990099011E-3</v>
      </c>
      <c r="AB27" s="26">
        <f t="shared" si="16"/>
        <v>0.16788321167883211</v>
      </c>
      <c r="AC27" s="26">
        <f t="shared" si="17"/>
        <v>2.1141649048625794E-3</v>
      </c>
      <c r="AD27" s="26">
        <f t="shared" si="17"/>
        <v>0.21195652173913043</v>
      </c>
      <c r="AE27" s="26">
        <f t="shared" si="17"/>
        <v>6.4705882352941183E-2</v>
      </c>
      <c r="AF27" s="26">
        <f t="shared" si="17"/>
        <v>5.4166666666666669E-2</v>
      </c>
      <c r="AG27" s="26">
        <f t="shared" si="17"/>
        <v>0.14556962025316456</v>
      </c>
      <c r="AH27" s="26">
        <f t="shared" si="17"/>
        <v>-6.726457399103139E-2</v>
      </c>
      <c r="AI27" s="26">
        <f t="shared" si="17"/>
        <v>-0.10497237569060773</v>
      </c>
      <c r="AJ27" s="26">
        <f t="shared" si="17"/>
        <v>-1.1857707509881422E-2</v>
      </c>
      <c r="AK27" s="26">
        <f t="shared" si="17"/>
        <v>-0.11786372007366483</v>
      </c>
      <c r="AL27" s="26">
        <f t="shared" si="17"/>
        <v>-0.10576923076923077</v>
      </c>
      <c r="AM27" s="26">
        <f t="shared" si="17"/>
        <v>-3.9094650205761319E-2</v>
      </c>
      <c r="AN27" s="26">
        <f t="shared" si="17"/>
        <v>-0.01</v>
      </c>
      <c r="AO27" s="26">
        <f t="shared" si="17"/>
        <v>-0.11691022964509394</v>
      </c>
      <c r="AP27" s="26">
        <f t="shared" si="17"/>
        <v>-0.12365591397849462</v>
      </c>
      <c r="AQ27" s="26">
        <f t="shared" si="17"/>
        <v>-2.9978586723768737E-2</v>
      </c>
      <c r="AR27" s="26">
        <f t="shared" si="18"/>
        <v>-0.11515151515151516</v>
      </c>
      <c r="AS27" s="26">
        <f t="shared" si="18"/>
        <v>4.9645390070921988E-2</v>
      </c>
      <c r="AT27" s="26">
        <f t="shared" si="18"/>
        <v>-1.8404907975460124E-2</v>
      </c>
      <c r="AU27" s="26">
        <f t="shared" si="18"/>
        <v>-0.11699779249448124</v>
      </c>
      <c r="AV27" s="26">
        <f t="shared" si="18"/>
        <v>0.32648401826484019</v>
      </c>
      <c r="AW27" s="26">
        <f t="shared" si="18"/>
        <v>7.4324324324324328E-2</v>
      </c>
      <c r="AX27" s="26">
        <f t="shared" si="18"/>
        <v>0.21875</v>
      </c>
      <c r="AY27" s="26">
        <f t="shared" si="18"/>
        <v>0.19500000000000001</v>
      </c>
      <c r="AZ27" s="26">
        <f t="shared" si="18"/>
        <v>-0.35283993115318418</v>
      </c>
      <c r="BA27" s="26">
        <f t="shared" si="18"/>
        <v>-0.39203354297693921</v>
      </c>
      <c r="BB27" s="26">
        <f t="shared" si="18"/>
        <v>7.6923076923076927E-3</v>
      </c>
      <c r="BC27" s="26">
        <f t="shared" si="18"/>
        <v>-0.15481171548117154</v>
      </c>
      <c r="BD27" s="26">
        <f t="shared" si="18"/>
        <v>0.11170212765957446</v>
      </c>
      <c r="BE27" s="26">
        <f t="shared" si="18"/>
        <v>0.46206896551724136</v>
      </c>
      <c r="BF27" s="26">
        <f t="shared" si="18"/>
        <v>-0.18575063613231552</v>
      </c>
      <c r="BG27" s="26">
        <f t="shared" si="19"/>
        <v>1.2376237623762377E-2</v>
      </c>
      <c r="BH27" s="26">
        <f t="shared" si="19"/>
        <v>9.5693779904306216E-3</v>
      </c>
      <c r="BI27" s="26">
        <f t="shared" si="19"/>
        <v>-2.358490566037736E-2</v>
      </c>
      <c r="BJ27" s="26">
        <f t="shared" si="19"/>
        <v>5.6250000000000001E-2</v>
      </c>
      <c r="BK27" s="26">
        <f t="shared" si="19"/>
        <v>-0.13202933985330073</v>
      </c>
      <c r="BL27" s="26">
        <f t="shared" si="19"/>
        <v>-0.1990521327014218</v>
      </c>
      <c r="BM27" s="26">
        <f t="shared" si="19"/>
        <v>0.1859903381642512</v>
      </c>
      <c r="BN27" s="26">
        <f t="shared" si="19"/>
        <v>8.8757396449704144E-3</v>
      </c>
      <c r="BO27" s="26">
        <f t="shared" si="19"/>
        <v>0.22535211267605634</v>
      </c>
      <c r="BP27" s="26">
        <f t="shared" si="20"/>
        <v>0.18343195266272189</v>
      </c>
      <c r="BQ27" s="26">
        <f t="shared" si="21"/>
        <v>-0.1425661914460285</v>
      </c>
      <c r="BR27" s="26">
        <f t="shared" si="22"/>
        <v>-5.865102639296188E-2</v>
      </c>
      <c r="BS27" s="26">
        <f t="shared" si="23"/>
        <v>2.2988505747126436E-2</v>
      </c>
    </row>
    <row r="28" spans="1:76" ht="17.149999999999999" customHeight="1" thickBot="1" x14ac:dyDescent="0.35">
      <c r="C28" s="36" t="s">
        <v>113</v>
      </c>
      <c r="D28" s="26">
        <f t="shared" si="7"/>
        <v>-0.33152173913043476</v>
      </c>
      <c r="E28" s="26">
        <f t="shared" si="8"/>
        <v>-7.1999999999999995E-2</v>
      </c>
      <c r="F28" s="26">
        <f t="shared" si="9"/>
        <v>-3.3492822966507178E-2</v>
      </c>
      <c r="G28" s="26">
        <f t="shared" si="10"/>
        <v>-0.15268456375838926</v>
      </c>
      <c r="H28" s="26">
        <f t="shared" si="11"/>
        <v>0.29268292682926828</v>
      </c>
      <c r="I28" s="26">
        <f t="shared" si="12"/>
        <v>-0.16206896551724137</v>
      </c>
      <c r="J28" s="26">
        <f t="shared" si="13"/>
        <v>-0.13366336633663367</v>
      </c>
      <c r="K28" s="26">
        <f t="shared" si="14"/>
        <v>-6.3366336633663367E-2</v>
      </c>
      <c r="L28" s="26">
        <f t="shared" si="15"/>
        <v>0</v>
      </c>
      <c r="M28" s="26">
        <f t="shared" si="16"/>
        <v>2.05761316872428E-3</v>
      </c>
      <c r="N28" s="26">
        <f t="shared" si="16"/>
        <v>-5.7142857142857143E-3</v>
      </c>
      <c r="O28" s="26">
        <f t="shared" si="16"/>
        <v>-3.382663847780127E-2</v>
      </c>
      <c r="P28" s="26">
        <f t="shared" si="16"/>
        <v>-0.11320754716981132</v>
      </c>
      <c r="Q28" s="26">
        <f t="shared" si="16"/>
        <v>-6.1601642710472276E-2</v>
      </c>
      <c r="R28" s="26">
        <f t="shared" si="16"/>
        <v>-3.7356321839080463E-2</v>
      </c>
      <c r="S28" s="26">
        <f t="shared" si="16"/>
        <v>7.8774617067833702E-2</v>
      </c>
      <c r="T28" s="26">
        <f t="shared" si="16"/>
        <v>5.9101654846335699E-2</v>
      </c>
      <c r="U28" s="26">
        <f t="shared" si="16"/>
        <v>-9.6280087527352301E-2</v>
      </c>
      <c r="V28" s="26">
        <f t="shared" si="16"/>
        <v>2.9850746268656717E-3</v>
      </c>
      <c r="W28" s="26">
        <f t="shared" si="16"/>
        <v>6.8965517241379309E-2</v>
      </c>
      <c r="X28" s="26">
        <f t="shared" si="16"/>
        <v>-5.5803571428571432E-2</v>
      </c>
      <c r="Y28" s="26">
        <f t="shared" si="16"/>
        <v>0.15254237288135594</v>
      </c>
      <c r="Z28" s="26">
        <f t="shared" si="16"/>
        <v>8.9285714285714281E-3</v>
      </c>
      <c r="AA28" s="26">
        <f t="shared" si="16"/>
        <v>-5.8823529411764705E-2</v>
      </c>
      <c r="AB28" s="26">
        <f t="shared" si="16"/>
        <v>0.18912529550827423</v>
      </c>
      <c r="AC28" s="26">
        <f t="shared" si="17"/>
        <v>4.2016806722689079E-2</v>
      </c>
      <c r="AD28" s="26">
        <f t="shared" si="17"/>
        <v>9.4395280235988199E-2</v>
      </c>
      <c r="AE28" s="26">
        <f t="shared" si="17"/>
        <v>5.2419354838709679E-2</v>
      </c>
      <c r="AF28" s="26">
        <f t="shared" si="17"/>
        <v>5.9642147117296221E-3</v>
      </c>
      <c r="AG28" s="26">
        <f t="shared" si="17"/>
        <v>-4.0322580645161289E-2</v>
      </c>
      <c r="AH28" s="26">
        <f t="shared" si="17"/>
        <v>-0.16172506738544473</v>
      </c>
      <c r="AI28" s="26">
        <f t="shared" si="17"/>
        <v>-9.7701149425287362E-2</v>
      </c>
      <c r="AJ28" s="26">
        <f t="shared" si="17"/>
        <v>-0.19169960474308301</v>
      </c>
      <c r="AK28" s="26">
        <f t="shared" si="17"/>
        <v>-0.1134453781512605</v>
      </c>
      <c r="AL28" s="26">
        <f t="shared" si="17"/>
        <v>6.1093247588424437E-2</v>
      </c>
      <c r="AM28" s="26">
        <f t="shared" si="17"/>
        <v>-1.4861995753715499E-2</v>
      </c>
      <c r="AN28" s="26">
        <f t="shared" si="17"/>
        <v>1.2224938875305624E-2</v>
      </c>
      <c r="AO28" s="26">
        <f t="shared" si="17"/>
        <v>-2.3696682464454978E-3</v>
      </c>
      <c r="AP28" s="26">
        <f t="shared" si="17"/>
        <v>-0.14242424242424243</v>
      </c>
      <c r="AQ28" s="26">
        <f t="shared" si="17"/>
        <v>-0.14439655172413793</v>
      </c>
      <c r="AR28" s="26">
        <f t="shared" si="18"/>
        <v>-2.1739130434782608E-2</v>
      </c>
      <c r="AS28" s="26">
        <f t="shared" si="18"/>
        <v>-0.10688836104513064</v>
      </c>
      <c r="AT28" s="26">
        <f t="shared" si="18"/>
        <v>2.1201413427561839E-2</v>
      </c>
      <c r="AU28" s="26">
        <f t="shared" si="18"/>
        <v>3.7783375314861464E-2</v>
      </c>
      <c r="AV28" s="26">
        <f t="shared" si="18"/>
        <v>4.9382716049382715E-3</v>
      </c>
      <c r="AW28" s="26">
        <f t="shared" si="18"/>
        <v>4.7872340425531915E-2</v>
      </c>
      <c r="AX28" s="26">
        <f t="shared" si="18"/>
        <v>2.768166089965398E-2</v>
      </c>
      <c r="AY28" s="26">
        <f t="shared" si="18"/>
        <v>-7.5242718446601936E-2</v>
      </c>
      <c r="AZ28" s="26">
        <f t="shared" si="18"/>
        <v>-0.31695331695331697</v>
      </c>
      <c r="BA28" s="26">
        <f t="shared" si="18"/>
        <v>-0.42131979695431471</v>
      </c>
      <c r="BB28" s="26">
        <f t="shared" si="18"/>
        <v>0.18855218855218855</v>
      </c>
      <c r="BC28" s="26">
        <f t="shared" si="18"/>
        <v>-5.2493438320209973E-3</v>
      </c>
      <c r="BD28" s="26">
        <f t="shared" si="18"/>
        <v>0.10431654676258993</v>
      </c>
      <c r="BE28" s="26">
        <f t="shared" si="18"/>
        <v>0.57017543859649122</v>
      </c>
      <c r="BF28" s="26">
        <f t="shared" si="18"/>
        <v>-0.25779036827195467</v>
      </c>
      <c r="BG28" s="26">
        <f t="shared" si="19"/>
        <v>-0.15039577836411611</v>
      </c>
      <c r="BH28" s="26">
        <f t="shared" si="19"/>
        <v>-6.5146579804560262E-2</v>
      </c>
      <c r="BI28" s="26">
        <f t="shared" si="19"/>
        <v>-0.13966480446927373</v>
      </c>
      <c r="BJ28" s="26">
        <f t="shared" si="19"/>
        <v>1.1450381679389313E-2</v>
      </c>
      <c r="BK28" s="26">
        <f t="shared" si="19"/>
        <v>3.1055900621118012E-2</v>
      </c>
      <c r="BL28" s="26">
        <f t="shared" si="19"/>
        <v>4.5296167247386762E-2</v>
      </c>
      <c r="BM28" s="26">
        <f t="shared" si="19"/>
        <v>-0.33441558441558439</v>
      </c>
      <c r="BN28" s="26">
        <f t="shared" si="19"/>
        <v>-3.7735849056603774E-3</v>
      </c>
      <c r="BO28" s="26">
        <f t="shared" si="19"/>
        <v>6.0240963855421686E-2</v>
      </c>
      <c r="BP28" s="26">
        <f t="shared" si="20"/>
        <v>0.13</v>
      </c>
      <c r="BQ28" s="26">
        <f t="shared" si="21"/>
        <v>0.38048780487804879</v>
      </c>
      <c r="BR28" s="26">
        <f t="shared" si="22"/>
        <v>-0.14015151515151514</v>
      </c>
      <c r="BS28" s="26">
        <f t="shared" si="23"/>
        <v>-5.3977272727272728E-2</v>
      </c>
    </row>
    <row r="29" spans="1:76" ht="17.149999999999999" customHeight="1" thickBot="1" x14ac:dyDescent="0.35">
      <c r="C29" s="36" t="s">
        <v>114</v>
      </c>
      <c r="D29" s="26">
        <f t="shared" si="7"/>
        <v>-0.39759036144578314</v>
      </c>
      <c r="E29" s="26">
        <f t="shared" si="8"/>
        <v>0.220949263502455</v>
      </c>
      <c r="F29" s="26">
        <f t="shared" si="9"/>
        <v>3.2967032967032968E-2</v>
      </c>
      <c r="G29" s="26">
        <f t="shared" si="10"/>
        <v>-7.9391891891891886E-2</v>
      </c>
      <c r="H29" s="26">
        <f t="shared" si="11"/>
        <v>0.19750000000000001</v>
      </c>
      <c r="I29" s="26">
        <f t="shared" si="12"/>
        <v>-0.24798927613941019</v>
      </c>
      <c r="J29" s="26">
        <f t="shared" si="13"/>
        <v>-0.21276595744680851</v>
      </c>
      <c r="K29" s="26">
        <f t="shared" si="14"/>
        <v>2.0183486238532111E-2</v>
      </c>
      <c r="L29" s="26">
        <f t="shared" si="15"/>
        <v>-8.350730688935281E-3</v>
      </c>
      <c r="M29" s="26">
        <f t="shared" si="16"/>
        <v>-1.6042780748663103E-2</v>
      </c>
      <c r="N29" s="26">
        <f t="shared" si="16"/>
        <v>0.19459459459459461</v>
      </c>
      <c r="O29" s="26">
        <f t="shared" si="16"/>
        <v>-8.9928057553956831E-3</v>
      </c>
      <c r="P29" s="26">
        <f t="shared" si="16"/>
        <v>1.2631578947368421E-2</v>
      </c>
      <c r="Q29" s="26">
        <f t="shared" si="16"/>
        <v>-7.6086956521739135E-2</v>
      </c>
      <c r="R29" s="26">
        <f t="shared" si="16"/>
        <v>-8.3710407239818999E-2</v>
      </c>
      <c r="S29" s="26">
        <f t="shared" si="16"/>
        <v>-0.12341197822141561</v>
      </c>
      <c r="T29" s="26">
        <f t="shared" si="16"/>
        <v>-0.10810810810810811</v>
      </c>
      <c r="U29" s="26">
        <f t="shared" si="16"/>
        <v>6.4705882352941183E-2</v>
      </c>
      <c r="V29" s="26">
        <f t="shared" si="16"/>
        <v>-1.9753086419753086E-2</v>
      </c>
      <c r="W29" s="26">
        <f t="shared" si="16"/>
        <v>0.2774327122153209</v>
      </c>
      <c r="X29" s="26">
        <f t="shared" si="16"/>
        <v>4.195804195804196E-2</v>
      </c>
      <c r="Y29" s="26">
        <f t="shared" si="16"/>
        <v>-0.13075506445672191</v>
      </c>
      <c r="Z29" s="26">
        <f t="shared" si="16"/>
        <v>4.2821158690176324E-2</v>
      </c>
      <c r="AA29" s="26">
        <f t="shared" si="16"/>
        <v>-7.2933549432739053E-2</v>
      </c>
      <c r="AB29" s="26">
        <f t="shared" si="16"/>
        <v>0.116331096196868</v>
      </c>
      <c r="AC29" s="26">
        <f t="shared" si="17"/>
        <v>0.11228813559322035</v>
      </c>
      <c r="AD29" s="26">
        <f t="shared" si="17"/>
        <v>0.17391304347826086</v>
      </c>
      <c r="AE29" s="26">
        <f t="shared" si="17"/>
        <v>-3.4965034965034965E-3</v>
      </c>
      <c r="AF29" s="26">
        <f t="shared" si="17"/>
        <v>8.4168336673346694E-2</v>
      </c>
      <c r="AG29" s="26">
        <f t="shared" si="17"/>
        <v>1.9047619047619048E-3</v>
      </c>
      <c r="AH29" s="26">
        <f t="shared" si="17"/>
        <v>-0.13374485596707819</v>
      </c>
      <c r="AI29" s="26">
        <f t="shared" si="17"/>
        <v>-0.11052631578947368</v>
      </c>
      <c r="AJ29" s="26">
        <f t="shared" si="17"/>
        <v>-0.15896487985212571</v>
      </c>
      <c r="AK29" s="26">
        <f t="shared" si="17"/>
        <v>0.14068441064638784</v>
      </c>
      <c r="AL29" s="26">
        <f t="shared" si="17"/>
        <v>-5.9382422802850353E-2</v>
      </c>
      <c r="AM29" s="26">
        <f t="shared" si="17"/>
        <v>-4.5364891518737675E-2</v>
      </c>
      <c r="AN29" s="26">
        <f t="shared" si="17"/>
        <v>5.4945054945054944E-2</v>
      </c>
      <c r="AO29" s="26">
        <f t="shared" si="17"/>
        <v>-0.19333333333333333</v>
      </c>
      <c r="AP29" s="26">
        <f t="shared" si="17"/>
        <v>-2.0202020202020204E-2</v>
      </c>
      <c r="AQ29" s="26">
        <f t="shared" ref="AQ29:AQ43" si="24">+(AU8-AQ8)/AQ8</f>
        <v>8.8842975206611566E-2</v>
      </c>
      <c r="AR29" s="26">
        <f t="shared" si="18"/>
        <v>-3.125E-2</v>
      </c>
      <c r="AS29" s="26">
        <f t="shared" si="18"/>
        <v>0</v>
      </c>
      <c r="AT29" s="26">
        <f t="shared" si="18"/>
        <v>-8.505154639175258E-2</v>
      </c>
      <c r="AU29" s="26">
        <f t="shared" si="18"/>
        <v>-2.8462998102466792E-2</v>
      </c>
      <c r="AV29" s="26">
        <f t="shared" si="18"/>
        <v>-8.1720430107526887E-2</v>
      </c>
      <c r="AW29" s="26">
        <f t="shared" si="18"/>
        <v>7.0247933884297523E-2</v>
      </c>
      <c r="AX29" s="26">
        <f t="shared" si="18"/>
        <v>0.14366197183098592</v>
      </c>
      <c r="AY29" s="26">
        <f t="shared" si="18"/>
        <v>3.7109375E-2</v>
      </c>
      <c r="AZ29" s="26">
        <f t="shared" si="18"/>
        <v>-5.3864168618266976E-2</v>
      </c>
      <c r="BA29" s="26">
        <f t="shared" si="18"/>
        <v>-0.39382239382239381</v>
      </c>
      <c r="BB29" s="26">
        <f t="shared" si="18"/>
        <v>8.3743842364532015E-2</v>
      </c>
      <c r="BC29" s="26">
        <f t="shared" si="18"/>
        <v>-2.0715630885122412E-2</v>
      </c>
      <c r="BD29" s="26">
        <f t="shared" si="18"/>
        <v>9.9009900990099015E-2</v>
      </c>
      <c r="BE29" s="26">
        <f t="shared" si="18"/>
        <v>0.49681528662420382</v>
      </c>
      <c r="BF29" s="26">
        <f t="shared" ref="BF29:BF43" si="25">+(BJ8-BF8)/BF8</f>
        <v>-0.12954545454545455</v>
      </c>
      <c r="BG29" s="26">
        <f t="shared" si="19"/>
        <v>-0.11346153846153846</v>
      </c>
      <c r="BH29" s="26">
        <f t="shared" si="19"/>
        <v>-1.5765765765765764E-2</v>
      </c>
      <c r="BI29" s="26">
        <f t="shared" si="19"/>
        <v>1.4893617021276596E-2</v>
      </c>
      <c r="BJ29" s="26">
        <f t="shared" si="19"/>
        <v>-0.13577023498694518</v>
      </c>
      <c r="BK29" s="26">
        <f t="shared" si="19"/>
        <v>3.9045553145336226E-2</v>
      </c>
      <c r="BL29" s="26">
        <f t="shared" si="19"/>
        <v>-5.2631578947368418E-2</v>
      </c>
      <c r="BM29" s="26">
        <f t="shared" si="19"/>
        <v>-2.7253668763102725E-2</v>
      </c>
      <c r="BN29" s="26">
        <f t="shared" si="19"/>
        <v>6.0422960725075529E-3</v>
      </c>
      <c r="BO29" s="26">
        <f t="shared" si="19"/>
        <v>1.8789144050104383E-2</v>
      </c>
      <c r="BP29" s="26">
        <f t="shared" si="20"/>
        <v>0.19565217391304349</v>
      </c>
      <c r="BQ29" s="26">
        <f t="shared" si="21"/>
        <v>1.5086206896551725E-2</v>
      </c>
      <c r="BR29" s="26">
        <f t="shared" si="22"/>
        <v>3.903903903903904E-2</v>
      </c>
      <c r="BS29" s="26">
        <f t="shared" si="23"/>
        <v>-2.663934426229508E-2</v>
      </c>
    </row>
    <row r="30" spans="1:76" ht="17.149999999999999" customHeight="1" thickBot="1" x14ac:dyDescent="0.35">
      <c r="C30" s="36" t="s">
        <v>115</v>
      </c>
      <c r="D30" s="26">
        <f t="shared" si="7"/>
        <v>-3.6199095022624438E-2</v>
      </c>
      <c r="E30" s="26">
        <f t="shared" si="8"/>
        <v>-5.8519793459552494E-2</v>
      </c>
      <c r="F30" s="26">
        <f t="shared" si="9"/>
        <v>-0.10196987253765932</v>
      </c>
      <c r="G30" s="26">
        <f t="shared" si="10"/>
        <v>-0.11581920903954802</v>
      </c>
      <c r="H30" s="26">
        <f t="shared" si="11"/>
        <v>-0.16525821596244131</v>
      </c>
      <c r="I30" s="26">
        <f t="shared" si="12"/>
        <v>-0.12340036563071298</v>
      </c>
      <c r="J30" s="26">
        <f t="shared" si="13"/>
        <v>-2.9677419354838711E-2</v>
      </c>
      <c r="K30" s="26">
        <f t="shared" si="14"/>
        <v>-4.6858359957401494E-2</v>
      </c>
      <c r="L30" s="26">
        <f t="shared" si="15"/>
        <v>-5.9617547806524188E-2</v>
      </c>
      <c r="M30" s="26">
        <f t="shared" si="16"/>
        <v>-4.0667361835245046E-2</v>
      </c>
      <c r="N30" s="26">
        <f t="shared" si="16"/>
        <v>-0.13563829787234041</v>
      </c>
      <c r="O30" s="26">
        <f t="shared" si="16"/>
        <v>1.452513966480447E-2</v>
      </c>
      <c r="P30" s="26">
        <f t="shared" si="16"/>
        <v>2.1531100478468901E-2</v>
      </c>
      <c r="Q30" s="26">
        <f t="shared" si="16"/>
        <v>2.9347826086956522E-2</v>
      </c>
      <c r="R30" s="26">
        <f t="shared" si="16"/>
        <v>0.15076923076923077</v>
      </c>
      <c r="S30" s="26">
        <f t="shared" si="16"/>
        <v>-8.039647577092511E-2</v>
      </c>
      <c r="T30" s="26">
        <f t="shared" si="16"/>
        <v>3.864168618266979E-2</v>
      </c>
      <c r="U30" s="26">
        <f t="shared" si="16"/>
        <v>1.5839493136219639E-2</v>
      </c>
      <c r="V30" s="26">
        <f t="shared" si="16"/>
        <v>-8.9572192513368981E-2</v>
      </c>
      <c r="W30" s="26">
        <f t="shared" si="16"/>
        <v>0.17245508982035929</v>
      </c>
      <c r="X30" s="26">
        <f t="shared" si="16"/>
        <v>-1.9165727170236752E-2</v>
      </c>
      <c r="Y30" s="26">
        <f t="shared" si="16"/>
        <v>9.5634095634095639E-2</v>
      </c>
      <c r="Z30" s="26">
        <f t="shared" si="16"/>
        <v>0.17327459618208516</v>
      </c>
      <c r="AA30" s="26">
        <f t="shared" si="16"/>
        <v>-3.7793667007150152E-2</v>
      </c>
      <c r="AB30" s="26">
        <f t="shared" si="16"/>
        <v>0.11379310344827587</v>
      </c>
      <c r="AC30" s="26">
        <f t="shared" si="17"/>
        <v>-0.12428842504743833</v>
      </c>
      <c r="AD30" s="26">
        <f t="shared" si="17"/>
        <v>-7.5093867334167707E-3</v>
      </c>
      <c r="AE30" s="26">
        <f t="shared" si="17"/>
        <v>3.0785562632696391E-2</v>
      </c>
      <c r="AF30" s="26">
        <f t="shared" si="17"/>
        <v>2.7863777089783281E-2</v>
      </c>
      <c r="AG30" s="26">
        <f t="shared" si="17"/>
        <v>4.1170097508125676E-2</v>
      </c>
      <c r="AH30" s="26">
        <f t="shared" si="17"/>
        <v>-8.4489281210592682E-2</v>
      </c>
      <c r="AI30" s="26">
        <f t="shared" si="17"/>
        <v>-5.6642636457260559E-2</v>
      </c>
      <c r="AJ30" s="26">
        <f t="shared" si="17"/>
        <v>-0.25100401606425704</v>
      </c>
      <c r="AK30" s="26">
        <f t="shared" si="17"/>
        <v>-0.13423517169614985</v>
      </c>
      <c r="AL30" s="26">
        <f t="shared" si="17"/>
        <v>-4.8209366391184574E-2</v>
      </c>
      <c r="AM30" s="26">
        <f t="shared" si="17"/>
        <v>-9.606986899563319E-2</v>
      </c>
      <c r="AN30" s="26">
        <f t="shared" si="17"/>
        <v>2.5469168900804289E-2</v>
      </c>
      <c r="AO30" s="26">
        <f t="shared" si="17"/>
        <v>-4.807692307692308E-3</v>
      </c>
      <c r="AP30" s="26">
        <f t="shared" si="17"/>
        <v>-6.2228654124457307E-2</v>
      </c>
      <c r="AQ30" s="26">
        <f t="shared" si="24"/>
        <v>-3.7439613526570048E-2</v>
      </c>
      <c r="AR30" s="26">
        <f t="shared" si="18"/>
        <v>-1.4379084967320261E-2</v>
      </c>
      <c r="AS30" s="26">
        <f t="shared" si="18"/>
        <v>4.5893719806763288E-2</v>
      </c>
      <c r="AT30" s="26">
        <f t="shared" si="18"/>
        <v>-0.10339506172839506</v>
      </c>
      <c r="AU30" s="26">
        <f t="shared" si="18"/>
        <v>2.1329987452948559E-2</v>
      </c>
      <c r="AV30" s="26">
        <f t="shared" si="18"/>
        <v>3.9787798408488062E-2</v>
      </c>
      <c r="AW30" s="26">
        <f t="shared" si="18"/>
        <v>-0.14434180138568128</v>
      </c>
      <c r="AX30" s="26">
        <f t="shared" si="18"/>
        <v>9.9827882960413075E-2</v>
      </c>
      <c r="AY30" s="26">
        <f t="shared" si="18"/>
        <v>-6.0196560196560195E-2</v>
      </c>
      <c r="AZ30" s="26">
        <f t="shared" si="18"/>
        <v>-0.12372448979591837</v>
      </c>
      <c r="BA30" s="26">
        <f t="shared" si="18"/>
        <v>-0.26855600539811064</v>
      </c>
      <c r="BB30" s="26">
        <f t="shared" si="18"/>
        <v>0.12519561815336464</v>
      </c>
      <c r="BC30" s="26">
        <f t="shared" si="18"/>
        <v>2.0915032679738561E-2</v>
      </c>
      <c r="BD30" s="26">
        <f t="shared" si="18"/>
        <v>0.13537117903930132</v>
      </c>
      <c r="BE30" s="26">
        <f t="shared" si="18"/>
        <v>0.56826568265682653</v>
      </c>
      <c r="BF30" s="26">
        <f t="shared" si="25"/>
        <v>-0.19888734353268428</v>
      </c>
      <c r="BG30" s="26">
        <f t="shared" si="19"/>
        <v>-5.1216389244558257E-3</v>
      </c>
      <c r="BH30" s="26">
        <f t="shared" si="19"/>
        <v>-1.4102564102564103E-2</v>
      </c>
      <c r="BI30" s="26">
        <f t="shared" si="19"/>
        <v>-0.02</v>
      </c>
      <c r="BJ30" s="26">
        <f t="shared" si="19"/>
        <v>5.2083333333333336E-2</v>
      </c>
      <c r="BK30" s="26">
        <f t="shared" si="19"/>
        <v>-3.3462033462033462E-2</v>
      </c>
      <c r="BL30" s="26">
        <f t="shared" si="19"/>
        <v>-6.5019505851755524E-3</v>
      </c>
      <c r="BM30" s="26">
        <f t="shared" si="19"/>
        <v>-6.6026410564225688E-2</v>
      </c>
      <c r="BN30" s="26">
        <f t="shared" si="19"/>
        <v>6.6006600660066007E-3</v>
      </c>
      <c r="BO30" s="26">
        <f t="shared" si="19"/>
        <v>9.3209054593874838E-2</v>
      </c>
      <c r="BP30" s="26">
        <f t="shared" si="20"/>
        <v>-0.16361256544502617</v>
      </c>
      <c r="BQ30" s="26">
        <f t="shared" si="21"/>
        <v>3.8560411311053984E-2</v>
      </c>
      <c r="BR30" s="26">
        <f t="shared" si="22"/>
        <v>2.9508196721311476E-2</v>
      </c>
      <c r="BS30" s="26">
        <f t="shared" si="23"/>
        <v>-4.9939098660170524E-2</v>
      </c>
    </row>
    <row r="31" spans="1:76" ht="17.149999999999999" customHeight="1" thickBot="1" x14ac:dyDescent="0.35">
      <c r="C31" s="36" t="s">
        <v>116</v>
      </c>
      <c r="D31" s="26">
        <f t="shared" si="7"/>
        <v>-0.11320754716981132</v>
      </c>
      <c r="E31" s="26">
        <f t="shared" si="8"/>
        <v>0.1889763779527559</v>
      </c>
      <c r="F31" s="26">
        <f t="shared" si="9"/>
        <v>0.12432432432432433</v>
      </c>
      <c r="G31" s="26">
        <f t="shared" si="10"/>
        <v>-0.14695340501792115</v>
      </c>
      <c r="H31" s="26">
        <f t="shared" si="11"/>
        <v>-8.9361702127659579E-2</v>
      </c>
      <c r="I31" s="26">
        <f t="shared" si="12"/>
        <v>-0.26490066225165565</v>
      </c>
      <c r="J31" s="26">
        <f t="shared" si="13"/>
        <v>-0.11057692307692307</v>
      </c>
      <c r="K31" s="26">
        <f t="shared" si="14"/>
        <v>1.2605042016806723E-2</v>
      </c>
      <c r="L31" s="26">
        <f t="shared" si="15"/>
        <v>0.13551401869158877</v>
      </c>
      <c r="M31" s="26">
        <f t="shared" si="16"/>
        <v>1.8018018018018018E-2</v>
      </c>
      <c r="N31" s="26">
        <f t="shared" si="16"/>
        <v>-9.7297297297297303E-2</v>
      </c>
      <c r="O31" s="26">
        <f t="shared" si="16"/>
        <v>-2.9045643153526972E-2</v>
      </c>
      <c r="P31" s="26">
        <f t="shared" si="16"/>
        <v>-3.292181069958848E-2</v>
      </c>
      <c r="Q31" s="26">
        <f t="shared" si="16"/>
        <v>0.10176991150442478</v>
      </c>
      <c r="R31" s="26">
        <f t="shared" si="16"/>
        <v>-5.3892215568862277E-2</v>
      </c>
      <c r="S31" s="26">
        <f t="shared" si="16"/>
        <v>-7.6923076923076927E-2</v>
      </c>
      <c r="T31" s="26">
        <f t="shared" si="16"/>
        <v>5.5319148936170209E-2</v>
      </c>
      <c r="U31" s="26">
        <f t="shared" si="16"/>
        <v>-5.6224899598393573E-2</v>
      </c>
      <c r="V31" s="26">
        <f t="shared" si="16"/>
        <v>0.17721518987341772</v>
      </c>
      <c r="W31" s="26">
        <f t="shared" si="16"/>
        <v>0.37037037037037035</v>
      </c>
      <c r="X31" s="26">
        <f t="shared" si="16"/>
        <v>-2.4193548387096774E-2</v>
      </c>
      <c r="Y31" s="26">
        <f t="shared" si="16"/>
        <v>5.9574468085106386E-2</v>
      </c>
      <c r="Z31" s="26">
        <f t="shared" si="16"/>
        <v>4.8387096774193547E-2</v>
      </c>
      <c r="AA31" s="26">
        <f t="shared" si="16"/>
        <v>-0.11486486486486487</v>
      </c>
      <c r="AB31" s="26">
        <f t="shared" si="16"/>
        <v>2.8925619834710745E-2</v>
      </c>
      <c r="AC31" s="26">
        <f t="shared" si="17"/>
        <v>1.6064257028112448E-2</v>
      </c>
      <c r="AD31" s="26">
        <f t="shared" si="17"/>
        <v>3.0769230769230771E-2</v>
      </c>
      <c r="AE31" s="26">
        <f t="shared" si="17"/>
        <v>2.2900763358778626E-2</v>
      </c>
      <c r="AF31" s="26">
        <f t="shared" si="17"/>
        <v>-8.0321285140562249E-2</v>
      </c>
      <c r="AG31" s="26">
        <f t="shared" si="17"/>
        <v>2.3715415019762844E-2</v>
      </c>
      <c r="AH31" s="26">
        <f t="shared" si="17"/>
        <v>6.4676616915422883E-2</v>
      </c>
      <c r="AI31" s="26">
        <f t="shared" si="17"/>
        <v>-3.7313432835820892E-2</v>
      </c>
      <c r="AJ31" s="26">
        <f t="shared" si="17"/>
        <v>-0.18777292576419213</v>
      </c>
      <c r="AK31" s="26">
        <f t="shared" si="17"/>
        <v>-0.15830115830115829</v>
      </c>
      <c r="AL31" s="26">
        <f t="shared" si="17"/>
        <v>-0.29439252336448596</v>
      </c>
      <c r="AM31" s="26">
        <f t="shared" si="17"/>
        <v>-8.9147286821705432E-2</v>
      </c>
      <c r="AN31" s="26">
        <f t="shared" si="17"/>
        <v>0.33870967741935482</v>
      </c>
      <c r="AO31" s="26">
        <f t="shared" si="17"/>
        <v>2.7522935779816515E-2</v>
      </c>
      <c r="AP31" s="26">
        <f t="shared" si="17"/>
        <v>0.2251655629139073</v>
      </c>
      <c r="AQ31" s="26">
        <f t="shared" si="24"/>
        <v>-0.1276595744680851</v>
      </c>
      <c r="AR31" s="26">
        <f t="shared" si="18"/>
        <v>-0.13253012048192772</v>
      </c>
      <c r="AS31" s="26">
        <f t="shared" si="18"/>
        <v>-8.9285714285714281E-3</v>
      </c>
      <c r="AT31" s="26">
        <f t="shared" si="18"/>
        <v>-0.17297297297297298</v>
      </c>
      <c r="AU31" s="26">
        <f t="shared" si="18"/>
        <v>-2.9268292682926831E-2</v>
      </c>
      <c r="AV31" s="26">
        <f t="shared" si="18"/>
        <v>7.407407407407407E-2</v>
      </c>
      <c r="AW31" s="26">
        <f t="shared" si="18"/>
        <v>-1.8018018018018018E-2</v>
      </c>
      <c r="AX31" s="26">
        <f t="shared" si="18"/>
        <v>-3.2679738562091505E-2</v>
      </c>
      <c r="AY31" s="26">
        <f t="shared" si="18"/>
        <v>9.5477386934673364E-2</v>
      </c>
      <c r="AZ31" s="26">
        <f t="shared" si="18"/>
        <v>-0.28448275862068967</v>
      </c>
      <c r="BA31" s="26">
        <f t="shared" si="18"/>
        <v>-0.33027522935779818</v>
      </c>
      <c r="BB31" s="26">
        <f t="shared" si="18"/>
        <v>0.22972972972972974</v>
      </c>
      <c r="BC31" s="26">
        <f t="shared" si="18"/>
        <v>-9.6330275229357804E-2</v>
      </c>
      <c r="BD31" s="26">
        <f t="shared" si="18"/>
        <v>0.37349397590361444</v>
      </c>
      <c r="BE31" s="26">
        <f t="shared" si="18"/>
        <v>0.5821917808219178</v>
      </c>
      <c r="BF31" s="26">
        <f t="shared" si="25"/>
        <v>-0.23626373626373626</v>
      </c>
      <c r="BG31" s="26">
        <f t="shared" si="19"/>
        <v>-9.6446700507614211E-2</v>
      </c>
      <c r="BH31" s="26">
        <f t="shared" si="19"/>
        <v>-0.20175438596491227</v>
      </c>
      <c r="BI31" s="26">
        <f t="shared" si="19"/>
        <v>-0.22943722943722944</v>
      </c>
      <c r="BJ31" s="26">
        <f t="shared" si="19"/>
        <v>-2.1582733812949641E-2</v>
      </c>
      <c r="BK31" s="26">
        <f t="shared" si="19"/>
        <v>2.247191011235955E-2</v>
      </c>
      <c r="BL31" s="26">
        <f t="shared" si="19"/>
        <v>-0.24725274725274726</v>
      </c>
      <c r="BM31" s="26">
        <f t="shared" si="19"/>
        <v>-0.20786516853932585</v>
      </c>
      <c r="BN31" s="26">
        <f t="shared" si="19"/>
        <v>-8.0882352941176475E-2</v>
      </c>
      <c r="BO31" s="26">
        <f t="shared" si="19"/>
        <v>0.25824175824175827</v>
      </c>
      <c r="BP31" s="26">
        <f t="shared" si="20"/>
        <v>0.41605839416058393</v>
      </c>
      <c r="BQ31" s="26">
        <f t="shared" si="21"/>
        <v>0.23404255319148937</v>
      </c>
      <c r="BR31" s="26">
        <f t="shared" si="22"/>
        <v>-2.4E-2</v>
      </c>
      <c r="BS31" s="26">
        <f t="shared" si="23"/>
        <v>-0.21397379912663755</v>
      </c>
    </row>
    <row r="32" spans="1:76" ht="17.149999999999999" customHeight="1" thickBot="1" x14ac:dyDescent="0.35">
      <c r="C32" s="36" t="s">
        <v>117</v>
      </c>
      <c r="D32" s="26">
        <f t="shared" si="7"/>
        <v>-0.42065491183879095</v>
      </c>
      <c r="E32" s="26">
        <f t="shared" si="8"/>
        <v>0.30791366906474821</v>
      </c>
      <c r="F32" s="26">
        <f t="shared" si="9"/>
        <v>0.15162454873646208</v>
      </c>
      <c r="G32" s="26">
        <f t="shared" si="10"/>
        <v>-9.7715736040609139E-2</v>
      </c>
      <c r="H32" s="26">
        <f t="shared" si="11"/>
        <v>0.51086956521739135</v>
      </c>
      <c r="I32" s="26">
        <f t="shared" si="12"/>
        <v>-0.22772277227722773</v>
      </c>
      <c r="J32" s="26">
        <f t="shared" si="13"/>
        <v>-0.16771159874608149</v>
      </c>
      <c r="K32" s="26">
        <f t="shared" si="14"/>
        <v>9.5639943741209557E-2</v>
      </c>
      <c r="L32" s="26">
        <f t="shared" si="15"/>
        <v>5.6115107913669061E-2</v>
      </c>
      <c r="M32" s="26">
        <f t="shared" si="16"/>
        <v>-6.9800569800569798E-2</v>
      </c>
      <c r="N32" s="26">
        <f t="shared" si="16"/>
        <v>6.5913370998116755E-2</v>
      </c>
      <c r="O32" s="26">
        <f t="shared" si="16"/>
        <v>-1.540436456996149E-2</v>
      </c>
      <c r="P32" s="26">
        <f t="shared" si="16"/>
        <v>-4.2234332425068119E-2</v>
      </c>
      <c r="Q32" s="26">
        <f t="shared" si="16"/>
        <v>1.0719754977029096E-2</v>
      </c>
      <c r="R32" s="26">
        <f t="shared" si="16"/>
        <v>1.9434628975265017E-2</v>
      </c>
      <c r="S32" s="26">
        <f t="shared" si="16"/>
        <v>-5.736636245110821E-2</v>
      </c>
      <c r="T32" s="26">
        <f t="shared" si="16"/>
        <v>1.9914651493598862E-2</v>
      </c>
      <c r="U32" s="26">
        <f t="shared" si="16"/>
        <v>0.10454545454545454</v>
      </c>
      <c r="V32" s="26">
        <f t="shared" si="16"/>
        <v>-9.3587521663778164E-2</v>
      </c>
      <c r="W32" s="26">
        <f t="shared" si="16"/>
        <v>0.18810511756569848</v>
      </c>
      <c r="X32" s="26">
        <f t="shared" si="16"/>
        <v>-6.6945606694560664E-2</v>
      </c>
      <c r="Y32" s="26">
        <f t="shared" si="16"/>
        <v>7.1330589849108367E-2</v>
      </c>
      <c r="Z32" s="26">
        <f t="shared" si="16"/>
        <v>7.2657743785850867E-2</v>
      </c>
      <c r="AA32" s="26">
        <f t="shared" si="16"/>
        <v>-6.0535506402793947E-2</v>
      </c>
      <c r="AB32" s="26">
        <f t="shared" ref="AB32:AB43" si="26">+(AF11-AB11)/AB11</f>
        <v>0.25112107623318386</v>
      </c>
      <c r="AC32" s="26">
        <f t="shared" si="17"/>
        <v>-3.8412291933418692E-3</v>
      </c>
      <c r="AD32" s="26">
        <f t="shared" si="17"/>
        <v>0.14616755793226383</v>
      </c>
      <c r="AE32" s="26">
        <f t="shared" si="17"/>
        <v>8.1784386617100371E-2</v>
      </c>
      <c r="AF32" s="26">
        <f t="shared" si="17"/>
        <v>-7.5268817204301078E-2</v>
      </c>
      <c r="AG32" s="26">
        <f t="shared" si="17"/>
        <v>-9.383033419023136E-2</v>
      </c>
      <c r="AH32" s="26">
        <f t="shared" si="17"/>
        <v>-0.12441679626749612</v>
      </c>
      <c r="AI32" s="26">
        <f t="shared" si="17"/>
        <v>-0.10882016036655212</v>
      </c>
      <c r="AJ32" s="26">
        <f t="shared" si="17"/>
        <v>-0.12919896640826872</v>
      </c>
      <c r="AK32" s="26">
        <f t="shared" si="17"/>
        <v>4.9645390070921988E-2</v>
      </c>
      <c r="AL32" s="26">
        <f t="shared" si="17"/>
        <v>-0.12433392539964476</v>
      </c>
      <c r="AM32" s="26">
        <f t="shared" si="17"/>
        <v>-7.1979434447300775E-2</v>
      </c>
      <c r="AN32" s="26">
        <f t="shared" si="17"/>
        <v>4.1543026706231452E-2</v>
      </c>
      <c r="AO32" s="26">
        <f t="shared" si="17"/>
        <v>6.7567567567567571E-3</v>
      </c>
      <c r="AP32" s="26">
        <f t="shared" si="17"/>
        <v>2.6369168356997971E-2</v>
      </c>
      <c r="AQ32" s="26">
        <f t="shared" si="24"/>
        <v>-3.0470914127423823E-2</v>
      </c>
      <c r="AR32" s="26">
        <f t="shared" si="18"/>
        <v>-0.11396011396011396</v>
      </c>
      <c r="AS32" s="26">
        <f t="shared" si="18"/>
        <v>-0.12214765100671141</v>
      </c>
      <c r="AT32" s="26">
        <f t="shared" si="18"/>
        <v>-1.1857707509881422E-2</v>
      </c>
      <c r="AU32" s="26">
        <f t="shared" si="18"/>
        <v>-3.2857142857142856E-2</v>
      </c>
      <c r="AV32" s="26">
        <f t="shared" si="18"/>
        <v>0.12861736334405144</v>
      </c>
      <c r="AW32" s="26">
        <f t="shared" si="18"/>
        <v>1.6819571865443424E-2</v>
      </c>
      <c r="AX32" s="26">
        <f t="shared" si="18"/>
        <v>8.5999999999999993E-2</v>
      </c>
      <c r="AY32" s="26">
        <f t="shared" si="18"/>
        <v>0</v>
      </c>
      <c r="AZ32" s="26">
        <f t="shared" si="18"/>
        <v>-0.14957264957264957</v>
      </c>
      <c r="BA32" s="26">
        <f t="shared" si="18"/>
        <v>-0.40751879699248122</v>
      </c>
      <c r="BB32" s="26">
        <f t="shared" si="18"/>
        <v>0.13996316758747698</v>
      </c>
      <c r="BC32" s="26">
        <f t="shared" si="18"/>
        <v>7.5332348596750365E-2</v>
      </c>
      <c r="BD32" s="26">
        <f t="shared" si="18"/>
        <v>8.8777219430485763E-2</v>
      </c>
      <c r="BE32" s="26">
        <f t="shared" si="18"/>
        <v>0.57360406091370564</v>
      </c>
      <c r="BF32" s="26">
        <f t="shared" si="25"/>
        <v>-0.23747980613893377</v>
      </c>
      <c r="BG32" s="26">
        <f t="shared" si="19"/>
        <v>-0.21291208791208791</v>
      </c>
      <c r="BH32" s="26">
        <f t="shared" si="19"/>
        <v>-8.3076923076923076E-2</v>
      </c>
      <c r="BI32" s="26">
        <f t="shared" si="19"/>
        <v>-4.8387096774193547E-2</v>
      </c>
      <c r="BJ32" s="26">
        <f t="shared" si="19"/>
        <v>1.059322033898305E-2</v>
      </c>
      <c r="BK32" s="26">
        <f t="shared" si="19"/>
        <v>-1.5706806282722512E-2</v>
      </c>
      <c r="BL32" s="26">
        <f t="shared" si="19"/>
        <v>-0.10570469798657718</v>
      </c>
      <c r="BM32" s="26">
        <f t="shared" si="19"/>
        <v>-1.6949152542372881E-3</v>
      </c>
      <c r="BN32" s="26">
        <f t="shared" si="19"/>
        <v>-3.3542976939203356E-2</v>
      </c>
      <c r="BO32" s="26">
        <f t="shared" si="19"/>
        <v>7.0921985815602842E-2</v>
      </c>
      <c r="BP32" s="26">
        <f t="shared" si="20"/>
        <v>0.21388367729831145</v>
      </c>
      <c r="BQ32" s="26">
        <f t="shared" si="21"/>
        <v>0.10186757215619695</v>
      </c>
      <c r="BR32" s="26">
        <f t="shared" si="22"/>
        <v>2.1691973969631236E-2</v>
      </c>
      <c r="BS32" s="26">
        <f t="shared" si="23"/>
        <v>0.10430463576158941</v>
      </c>
    </row>
    <row r="33" spans="3:71" ht="17.149999999999999" customHeight="1" thickBot="1" x14ac:dyDescent="0.35">
      <c r="C33" s="36" t="s">
        <v>118</v>
      </c>
      <c r="D33" s="26">
        <f t="shared" si="7"/>
        <v>-0.29285714285714287</v>
      </c>
      <c r="E33" s="26">
        <f t="shared" si="8"/>
        <v>0.13651315789473684</v>
      </c>
      <c r="F33" s="26">
        <f t="shared" si="9"/>
        <v>1.5765765765765764E-2</v>
      </c>
      <c r="G33" s="26">
        <f t="shared" si="10"/>
        <v>-0.11621233859397417</v>
      </c>
      <c r="H33" s="26">
        <f t="shared" si="11"/>
        <v>-6.6666666666666666E-2</v>
      </c>
      <c r="I33" s="26">
        <f t="shared" si="12"/>
        <v>-0.24602026049204051</v>
      </c>
      <c r="J33" s="26">
        <f t="shared" si="13"/>
        <v>-2.8824833702882482E-2</v>
      </c>
      <c r="K33" s="26">
        <f t="shared" si="14"/>
        <v>4.87012987012987E-3</v>
      </c>
      <c r="L33" s="26">
        <f t="shared" si="15"/>
        <v>0.23376623376623376</v>
      </c>
      <c r="M33" s="26">
        <f t="shared" si="16"/>
        <v>0.2034548944337812</v>
      </c>
      <c r="N33" s="26">
        <f t="shared" si="16"/>
        <v>6.1643835616438353E-2</v>
      </c>
      <c r="O33" s="26">
        <f t="shared" si="16"/>
        <v>9.6930533117932146E-3</v>
      </c>
      <c r="P33" s="26">
        <f t="shared" si="16"/>
        <v>6.6666666666666666E-2</v>
      </c>
      <c r="Q33" s="26">
        <f t="shared" si="16"/>
        <v>-2.5518341307814992E-2</v>
      </c>
      <c r="R33" s="26">
        <f t="shared" si="16"/>
        <v>5.3763440860215055E-2</v>
      </c>
      <c r="S33" s="26">
        <f t="shared" si="16"/>
        <v>0.10879999999999999</v>
      </c>
      <c r="T33" s="26">
        <f t="shared" si="16"/>
        <v>0.17598684210526316</v>
      </c>
      <c r="U33" s="26">
        <f t="shared" si="16"/>
        <v>5.4009819967266774E-2</v>
      </c>
      <c r="V33" s="26">
        <f t="shared" si="16"/>
        <v>-7.3469387755102047E-2</v>
      </c>
      <c r="W33" s="26">
        <f t="shared" si="16"/>
        <v>-2.7417027417027416E-2</v>
      </c>
      <c r="X33" s="26">
        <f t="shared" si="16"/>
        <v>-0.14685314685314685</v>
      </c>
      <c r="Y33" s="26">
        <f t="shared" si="16"/>
        <v>4.6583850931677016E-2</v>
      </c>
      <c r="Z33" s="26">
        <f t="shared" si="16"/>
        <v>0.14096916299559473</v>
      </c>
      <c r="AA33" s="26">
        <f t="shared" si="16"/>
        <v>8.7537091988130561E-2</v>
      </c>
      <c r="AB33" s="26">
        <f t="shared" si="26"/>
        <v>0.15901639344262294</v>
      </c>
      <c r="AC33" s="26">
        <f t="shared" si="17"/>
        <v>-5.0445103857566766E-2</v>
      </c>
      <c r="AD33" s="26">
        <f t="shared" si="17"/>
        <v>3.2818532818532815E-2</v>
      </c>
      <c r="AE33" s="26">
        <f t="shared" si="17"/>
        <v>2.5920873124147339E-2</v>
      </c>
      <c r="AF33" s="26">
        <f t="shared" si="17"/>
        <v>7.0721357850070721E-2</v>
      </c>
      <c r="AG33" s="26">
        <f t="shared" si="17"/>
        <v>0.11562500000000001</v>
      </c>
      <c r="AH33" s="26">
        <f t="shared" si="17"/>
        <v>3.3644859813084113E-2</v>
      </c>
      <c r="AI33" s="26">
        <f t="shared" si="17"/>
        <v>-7.0478723404255317E-2</v>
      </c>
      <c r="AJ33" s="26">
        <f t="shared" si="17"/>
        <v>-0.1571994715984148</v>
      </c>
      <c r="AK33" s="26">
        <f t="shared" si="17"/>
        <v>-7.1428571428571425E-2</v>
      </c>
      <c r="AL33" s="26">
        <f t="shared" si="17"/>
        <v>-0.16455696202531644</v>
      </c>
      <c r="AM33" s="26">
        <f t="shared" si="17"/>
        <v>-1.8597997138769671E-2</v>
      </c>
      <c r="AN33" s="26">
        <f t="shared" si="17"/>
        <v>0.10344827586206896</v>
      </c>
      <c r="AO33" s="26">
        <f t="shared" si="17"/>
        <v>-4.8265460030165915E-2</v>
      </c>
      <c r="AP33" s="26">
        <f t="shared" si="17"/>
        <v>-6.4935064935064939E-3</v>
      </c>
      <c r="AQ33" s="26">
        <f t="shared" si="24"/>
        <v>-3.4985422740524783E-2</v>
      </c>
      <c r="AR33" s="26">
        <f t="shared" si="18"/>
        <v>-7.8125E-2</v>
      </c>
      <c r="AS33" s="26">
        <f t="shared" si="18"/>
        <v>1.2678288431061807E-2</v>
      </c>
      <c r="AT33" s="26">
        <f t="shared" si="18"/>
        <v>-5.8823529411764705E-2</v>
      </c>
      <c r="AU33" s="26">
        <f t="shared" si="18"/>
        <v>2.1148036253776436E-2</v>
      </c>
      <c r="AV33" s="26">
        <f t="shared" si="18"/>
        <v>-1.8489984591679508E-2</v>
      </c>
      <c r="AW33" s="26">
        <f t="shared" si="18"/>
        <v>-5.3208137715179966E-2</v>
      </c>
      <c r="AX33" s="26">
        <f t="shared" si="18"/>
        <v>0.32407407407407407</v>
      </c>
      <c r="AY33" s="26">
        <f t="shared" si="18"/>
        <v>3.2544378698224852E-2</v>
      </c>
      <c r="AZ33" s="26">
        <f t="shared" si="18"/>
        <v>-0.18524332810047095</v>
      </c>
      <c r="BA33" s="26">
        <f t="shared" si="18"/>
        <v>-0.40991735537190083</v>
      </c>
      <c r="BB33" s="26">
        <f t="shared" si="18"/>
        <v>2.097902097902098E-2</v>
      </c>
      <c r="BC33" s="26">
        <f t="shared" si="18"/>
        <v>1.8624641833810889E-2</v>
      </c>
      <c r="BD33" s="26">
        <f t="shared" si="18"/>
        <v>5.7803468208092484E-2</v>
      </c>
      <c r="BE33" s="26">
        <f t="shared" si="18"/>
        <v>0.8263305322128851</v>
      </c>
      <c r="BF33" s="26">
        <f t="shared" si="25"/>
        <v>-0.17294520547945205</v>
      </c>
      <c r="BG33" s="26">
        <f t="shared" si="19"/>
        <v>-0.189873417721519</v>
      </c>
      <c r="BH33" s="26">
        <f t="shared" si="19"/>
        <v>6.3752276867030971E-2</v>
      </c>
      <c r="BI33" s="26">
        <f t="shared" si="19"/>
        <v>-0.19018404907975461</v>
      </c>
      <c r="BJ33" s="26">
        <f t="shared" si="19"/>
        <v>-3.9337474120082816E-2</v>
      </c>
      <c r="BK33" s="26">
        <f t="shared" si="19"/>
        <v>8.6805555555555559E-3</v>
      </c>
      <c r="BL33" s="26">
        <f t="shared" si="19"/>
        <v>-0.1934931506849315</v>
      </c>
      <c r="BM33" s="26">
        <f t="shared" si="19"/>
        <v>0.11742424242424243</v>
      </c>
      <c r="BN33" s="26">
        <f t="shared" si="19"/>
        <v>0.14224137931034483</v>
      </c>
      <c r="BO33" s="26">
        <f t="shared" si="19"/>
        <v>7.2289156626506021E-2</v>
      </c>
      <c r="BP33" s="26">
        <f t="shared" si="20"/>
        <v>0.25265392781316348</v>
      </c>
      <c r="BQ33" s="26">
        <f t="shared" si="21"/>
        <v>4.2372881355932202E-2</v>
      </c>
      <c r="BR33" s="26">
        <f t="shared" si="22"/>
        <v>-0.11886792452830189</v>
      </c>
      <c r="BS33" s="26">
        <f t="shared" si="23"/>
        <v>0.12841091492776885</v>
      </c>
    </row>
    <row r="34" spans="3:71" ht="17.149999999999999" customHeight="1" thickBot="1" x14ac:dyDescent="0.35">
      <c r="C34" s="36" t="s">
        <v>119</v>
      </c>
      <c r="D34" s="26">
        <f t="shared" si="7"/>
        <v>-0.14182939362795477</v>
      </c>
      <c r="E34" s="26">
        <f t="shared" si="8"/>
        <v>-0.11587335774283868</v>
      </c>
      <c r="F34" s="26">
        <f t="shared" si="9"/>
        <v>-4.3491963441537974E-2</v>
      </c>
      <c r="G34" s="26">
        <f t="shared" si="10"/>
        <v>-0.15654608096468561</v>
      </c>
      <c r="H34" s="26">
        <f t="shared" si="11"/>
        <v>-0.11017964071856287</v>
      </c>
      <c r="I34" s="26">
        <f t="shared" si="12"/>
        <v>-0.11571254567600488</v>
      </c>
      <c r="J34" s="26">
        <f t="shared" si="13"/>
        <v>6.9192751235584845E-3</v>
      </c>
      <c r="K34" s="26">
        <f t="shared" si="14"/>
        <v>3.0380393158029102E-2</v>
      </c>
      <c r="L34" s="26">
        <f t="shared" si="15"/>
        <v>3.8492597577388966E-2</v>
      </c>
      <c r="M34" s="26">
        <f t="shared" si="16"/>
        <v>9.1184573002754815E-2</v>
      </c>
      <c r="N34" s="26">
        <f t="shared" si="16"/>
        <v>-3.206806282722513E-2</v>
      </c>
      <c r="O34" s="26">
        <f t="shared" si="16"/>
        <v>1.3131813676907829E-2</v>
      </c>
      <c r="P34" s="26">
        <f t="shared" si="16"/>
        <v>-9.4608605495075174E-2</v>
      </c>
      <c r="Q34" s="26">
        <f t="shared" si="16"/>
        <v>-7.8010603382984101E-2</v>
      </c>
      <c r="R34" s="26">
        <f t="shared" si="16"/>
        <v>9.8039215686274508E-3</v>
      </c>
      <c r="S34" s="26">
        <f t="shared" si="16"/>
        <v>-9.4644167278063102E-2</v>
      </c>
      <c r="T34" s="26">
        <f t="shared" si="16"/>
        <v>8.4168336673346694E-2</v>
      </c>
      <c r="U34" s="26">
        <f t="shared" si="16"/>
        <v>-2.628696604600219E-2</v>
      </c>
      <c r="V34" s="26">
        <f t="shared" si="16"/>
        <v>-7.8339471041178443E-2</v>
      </c>
      <c r="W34" s="26">
        <f t="shared" si="16"/>
        <v>4.8892490545651E-2</v>
      </c>
      <c r="X34" s="26">
        <f>+(AB13-X13)/X13</f>
        <v>-5.4660681278056511E-2</v>
      </c>
      <c r="Y34" s="26">
        <f t="shared" si="16"/>
        <v>2.530933633295838E-3</v>
      </c>
      <c r="Z34" s="26">
        <f t="shared" si="16"/>
        <v>2.6879767526334909E-2</v>
      </c>
      <c r="AA34" s="26">
        <f t="shared" si="16"/>
        <v>2.2920422353850115E-2</v>
      </c>
      <c r="AB34" s="26">
        <f t="shared" si="26"/>
        <v>6.3966480446927376E-2</v>
      </c>
      <c r="AC34" s="26">
        <f t="shared" si="17"/>
        <v>7.0967741935483872E-2</v>
      </c>
      <c r="AD34" s="26">
        <f t="shared" si="17"/>
        <v>8.8432967810399721E-2</v>
      </c>
      <c r="AE34" s="26">
        <f t="shared" si="17"/>
        <v>5.53877139979859E-2</v>
      </c>
      <c r="AF34" s="26">
        <f t="shared" si="17"/>
        <v>2.3103176686794433E-2</v>
      </c>
      <c r="AG34" s="26">
        <f t="shared" si="17"/>
        <v>-8.1194342587742278E-3</v>
      </c>
      <c r="AH34" s="26">
        <f t="shared" si="17"/>
        <v>1.2024699382515438E-2</v>
      </c>
      <c r="AI34" s="26">
        <f t="shared" si="17"/>
        <v>-8.5877862595419852E-2</v>
      </c>
      <c r="AJ34" s="26">
        <f t="shared" si="17"/>
        <v>-9.4688221709006926E-2</v>
      </c>
      <c r="AK34" s="26">
        <f t="shared" si="17"/>
        <v>-1.0034327964087668E-2</v>
      </c>
      <c r="AL34" s="26">
        <f t="shared" si="17"/>
        <v>-0.10789980732177264</v>
      </c>
      <c r="AM34" s="26">
        <f t="shared" si="17"/>
        <v>-0.10751565762004175</v>
      </c>
      <c r="AN34" s="26">
        <f t="shared" si="17"/>
        <v>-2.5510204081632651E-3</v>
      </c>
      <c r="AO34" s="26">
        <f t="shared" si="17"/>
        <v>-0.11309682582021872</v>
      </c>
      <c r="AP34" s="26">
        <f t="shared" si="17"/>
        <v>-0.11987041036717062</v>
      </c>
      <c r="AQ34" s="26">
        <f t="shared" si="24"/>
        <v>-8.0409356725146194E-2</v>
      </c>
      <c r="AR34" s="26">
        <f t="shared" si="18"/>
        <v>-9.2924126172208008E-2</v>
      </c>
      <c r="AS34" s="26">
        <f t="shared" si="18"/>
        <v>3.0075187969924811E-4</v>
      </c>
      <c r="AT34" s="26">
        <f t="shared" si="18"/>
        <v>-4.6625766871165646E-2</v>
      </c>
      <c r="AU34" s="26">
        <f t="shared" si="18"/>
        <v>5.0874403815580286E-3</v>
      </c>
      <c r="AV34" s="26">
        <f t="shared" si="18"/>
        <v>-1.2844611528822054E-2</v>
      </c>
      <c r="AW34" s="26">
        <f t="shared" si="18"/>
        <v>-5.6825015033072759E-2</v>
      </c>
      <c r="AX34" s="26">
        <f t="shared" si="18"/>
        <v>2.5740025740025738E-2</v>
      </c>
      <c r="AY34" s="26">
        <f t="shared" si="18"/>
        <v>-1.7399557102182852E-2</v>
      </c>
      <c r="AZ34" s="26">
        <f t="shared" si="18"/>
        <v>-0.11805775944144715</v>
      </c>
      <c r="BA34" s="26">
        <f t="shared" si="18"/>
        <v>-0.44405482945489322</v>
      </c>
      <c r="BB34" s="26">
        <f t="shared" si="18"/>
        <v>0.1288163948138854</v>
      </c>
      <c r="BC34" s="26">
        <f t="shared" si="18"/>
        <v>3.5737282678686415E-2</v>
      </c>
      <c r="BD34" s="26">
        <f t="shared" si="18"/>
        <v>5.9373875494782298E-2</v>
      </c>
      <c r="BE34" s="26">
        <f t="shared" si="18"/>
        <v>0.67431192660550454</v>
      </c>
      <c r="BF34" s="26">
        <f t="shared" si="25"/>
        <v>-0.22415709522045202</v>
      </c>
      <c r="BG34" s="26">
        <f t="shared" si="19"/>
        <v>-0.18868511035125893</v>
      </c>
      <c r="BH34" s="26">
        <f t="shared" si="19"/>
        <v>-2.5815217391304348E-2</v>
      </c>
      <c r="BI34" s="26">
        <f t="shared" si="19"/>
        <v>-9.7260273972602743E-2</v>
      </c>
      <c r="BJ34" s="26">
        <f t="shared" si="19"/>
        <v>2.2445081184336198E-2</v>
      </c>
      <c r="BK34" s="26">
        <f t="shared" si="19"/>
        <v>3.4482758620689655E-3</v>
      </c>
      <c r="BL34" s="26">
        <f t="shared" si="19"/>
        <v>-9.4490934449093442E-2</v>
      </c>
      <c r="BM34" s="26">
        <f t="shared" si="19"/>
        <v>8.4977238239757211E-2</v>
      </c>
      <c r="BN34" s="26">
        <f t="shared" si="19"/>
        <v>-6.6791219056515652E-2</v>
      </c>
      <c r="BO34" s="26">
        <f t="shared" si="19"/>
        <v>-1.2982054219167621E-2</v>
      </c>
      <c r="BP34" s="26">
        <f t="shared" si="20"/>
        <v>7.4701578744705427E-2</v>
      </c>
      <c r="BQ34" s="26">
        <f t="shared" si="21"/>
        <v>-9.2307692307692313E-2</v>
      </c>
      <c r="BR34" s="26">
        <f t="shared" si="22"/>
        <v>4.5545545545545546E-2</v>
      </c>
      <c r="BS34" s="26">
        <f t="shared" si="23"/>
        <v>-2.9013539651837523E-2</v>
      </c>
    </row>
    <row r="35" spans="3:71" ht="17.149999999999999" customHeight="1" thickBot="1" x14ac:dyDescent="0.35">
      <c r="C35" s="36" t="s">
        <v>120</v>
      </c>
      <c r="D35" s="26">
        <f t="shared" si="7"/>
        <v>-0.17338177014531045</v>
      </c>
      <c r="E35" s="26">
        <f t="shared" si="8"/>
        <v>-1.5936254980079681E-2</v>
      </c>
      <c r="F35" s="26">
        <f t="shared" si="9"/>
        <v>-4.0638606676342524E-2</v>
      </c>
      <c r="G35" s="26">
        <f t="shared" si="10"/>
        <v>-0.12108943687891056</v>
      </c>
      <c r="H35" s="26">
        <f t="shared" si="11"/>
        <v>-0.14702357171394326</v>
      </c>
      <c r="I35" s="26">
        <f t="shared" si="12"/>
        <v>-0.15973500184026501</v>
      </c>
      <c r="J35" s="26">
        <f t="shared" si="13"/>
        <v>-0.11447302067574382</v>
      </c>
      <c r="K35" s="26">
        <f t="shared" si="14"/>
        <v>-9.212730318257957E-3</v>
      </c>
      <c r="L35" s="26">
        <f t="shared" si="15"/>
        <v>9.3676814988290405E-2</v>
      </c>
      <c r="M35" s="26">
        <f t="shared" si="16"/>
        <v>3.0661410424879545E-2</v>
      </c>
      <c r="N35" s="26">
        <f t="shared" si="16"/>
        <v>2.2209567198177675E-2</v>
      </c>
      <c r="O35" s="26">
        <f t="shared" si="16"/>
        <v>2.7049873203719356E-2</v>
      </c>
      <c r="P35" s="26">
        <f t="shared" si="16"/>
        <v>2.9122055674518203E-2</v>
      </c>
      <c r="Q35" s="26">
        <f t="shared" si="16"/>
        <v>-3.3999150021249468E-3</v>
      </c>
      <c r="R35" s="26">
        <f t="shared" si="16"/>
        <v>-6.183844011142061E-2</v>
      </c>
      <c r="S35" s="26">
        <f t="shared" si="16"/>
        <v>-7.6131687242798354E-2</v>
      </c>
      <c r="T35" s="26">
        <f t="shared" si="16"/>
        <v>-8.98876404494382E-2</v>
      </c>
      <c r="U35" s="26">
        <f t="shared" si="16"/>
        <v>-6.2260127931769722E-2</v>
      </c>
      <c r="V35" s="26">
        <f t="shared" si="16"/>
        <v>1.0095011876484561E-2</v>
      </c>
      <c r="W35" s="26">
        <f t="shared" si="16"/>
        <v>0.11670378619153675</v>
      </c>
      <c r="X35" s="26">
        <f t="shared" si="16"/>
        <v>-4.3438500228623687E-2</v>
      </c>
      <c r="Y35" s="26">
        <f t="shared" si="16"/>
        <v>5.0022737608003638E-2</v>
      </c>
      <c r="Z35" s="26">
        <f t="shared" si="16"/>
        <v>6.9958847736625515E-2</v>
      </c>
      <c r="AA35" s="26">
        <f t="shared" si="16"/>
        <v>-6.7012365376944549E-2</v>
      </c>
      <c r="AB35" s="26">
        <f t="shared" si="26"/>
        <v>8.3173996175908219E-2</v>
      </c>
      <c r="AC35" s="26">
        <f t="shared" si="17"/>
        <v>5.8466868774361198E-2</v>
      </c>
      <c r="AD35" s="26">
        <f t="shared" si="17"/>
        <v>3.2967032967032968E-2</v>
      </c>
      <c r="AE35" s="26">
        <f t="shared" si="17"/>
        <v>0</v>
      </c>
      <c r="AF35" s="26">
        <f t="shared" si="17"/>
        <v>-2.9567519858781994E-2</v>
      </c>
      <c r="AG35" s="26">
        <f t="shared" si="17"/>
        <v>-5.3600654664484451E-2</v>
      </c>
      <c r="AH35" s="26">
        <f t="shared" si="17"/>
        <v>-1.5957446808510637E-2</v>
      </c>
      <c r="AI35" s="26">
        <f t="shared" si="17"/>
        <v>3.1209918768704575E-2</v>
      </c>
      <c r="AJ35" s="26">
        <f t="shared" si="17"/>
        <v>-3.5925420645748066E-2</v>
      </c>
      <c r="AK35" s="26">
        <f t="shared" si="17"/>
        <v>2.1616947686986599E-3</v>
      </c>
      <c r="AL35" s="26">
        <f t="shared" si="17"/>
        <v>-4.2702702702702704E-2</v>
      </c>
      <c r="AM35" s="26">
        <f t="shared" si="17"/>
        <v>-0.12810945273631841</v>
      </c>
      <c r="AN35" s="26">
        <f t="shared" si="17"/>
        <v>-3.7735849056603774E-3</v>
      </c>
      <c r="AO35" s="26">
        <f t="shared" si="17"/>
        <v>-6.1259706643658325E-2</v>
      </c>
      <c r="AP35" s="26">
        <f t="shared" si="17"/>
        <v>-5.4206662902315079E-2</v>
      </c>
      <c r="AQ35" s="26">
        <f t="shared" si="24"/>
        <v>-2.3300047551117451E-2</v>
      </c>
      <c r="AR35" s="26">
        <f t="shared" si="18"/>
        <v>-1.4204545454545455E-3</v>
      </c>
      <c r="AS35" s="26">
        <f t="shared" si="18"/>
        <v>-4.5036764705882353E-2</v>
      </c>
      <c r="AT35" s="26">
        <f t="shared" si="18"/>
        <v>-6.2686567164179099E-2</v>
      </c>
      <c r="AU35" s="26">
        <f t="shared" si="18"/>
        <v>-1.8013631937682569E-2</v>
      </c>
      <c r="AV35" s="26">
        <f t="shared" si="18"/>
        <v>-6.4959696538643905E-2</v>
      </c>
      <c r="AW35" s="26">
        <f t="shared" si="18"/>
        <v>-8.6621751684311833E-3</v>
      </c>
      <c r="AX35" s="26">
        <f t="shared" si="18"/>
        <v>-9.5541401273885346E-3</v>
      </c>
      <c r="AY35" s="26">
        <f t="shared" si="18"/>
        <v>5.2553296975706494E-2</v>
      </c>
      <c r="AZ35" s="26">
        <f t="shared" si="18"/>
        <v>-0.12271805273833672</v>
      </c>
      <c r="BA35" s="26">
        <f t="shared" si="18"/>
        <v>-0.37281553398058254</v>
      </c>
      <c r="BB35" s="26">
        <f t="shared" si="18"/>
        <v>0.29389067524115758</v>
      </c>
      <c r="BC35" s="26">
        <f t="shared" si="18"/>
        <v>-1.3659915214319359E-2</v>
      </c>
      <c r="BD35" s="26">
        <f t="shared" si="18"/>
        <v>0.10404624277456648</v>
      </c>
      <c r="BE35" s="26">
        <f t="shared" si="18"/>
        <v>0.4821981424148607</v>
      </c>
      <c r="BF35" s="26">
        <f t="shared" si="25"/>
        <v>-0.19681908548707752</v>
      </c>
      <c r="BG35" s="26">
        <f t="shared" si="19"/>
        <v>-0.11843361986628462</v>
      </c>
      <c r="BH35" s="26">
        <f t="shared" si="19"/>
        <v>-0.10837696335078534</v>
      </c>
      <c r="BI35" s="26">
        <f t="shared" si="19"/>
        <v>-3.0287206266318537E-2</v>
      </c>
      <c r="BJ35" s="26">
        <f t="shared" si="19"/>
        <v>-0.1219059405940594</v>
      </c>
      <c r="BK35" s="26">
        <f t="shared" si="19"/>
        <v>-1.3001083423618635E-2</v>
      </c>
      <c r="BL35" s="26">
        <f t="shared" si="19"/>
        <v>-4.5214327657075747E-2</v>
      </c>
      <c r="BM35" s="26">
        <f t="shared" si="19"/>
        <v>-8.023694130317717E-2</v>
      </c>
      <c r="BN35" s="26">
        <f t="shared" si="19"/>
        <v>3.8054968287526428E-2</v>
      </c>
      <c r="BO35" s="26">
        <f t="shared" si="19"/>
        <v>3.8419319429198683E-3</v>
      </c>
      <c r="BP35" s="26">
        <f t="shared" si="20"/>
        <v>8.0565805658056586E-2</v>
      </c>
      <c r="BQ35" s="26">
        <f t="shared" si="21"/>
        <v>7.6697892271662765E-2</v>
      </c>
      <c r="BR35" s="26">
        <f t="shared" si="22"/>
        <v>-5.9063136456211814E-2</v>
      </c>
      <c r="BS35" s="26">
        <f t="shared" si="23"/>
        <v>-4.8113723346090757E-2</v>
      </c>
    </row>
    <row r="36" spans="3:71" ht="17.149999999999999" customHeight="1" thickBot="1" x14ac:dyDescent="0.35">
      <c r="C36" s="36" t="s">
        <v>121</v>
      </c>
      <c r="D36" s="26">
        <f t="shared" si="7"/>
        <v>-0.40333333333333332</v>
      </c>
      <c r="E36" s="26">
        <f t="shared" si="8"/>
        <v>0.20069204152249134</v>
      </c>
      <c r="F36" s="26">
        <f t="shared" si="9"/>
        <v>0.11737089201877934</v>
      </c>
      <c r="G36" s="26">
        <f t="shared" si="10"/>
        <v>-5.8064516129032261E-2</v>
      </c>
      <c r="H36" s="26">
        <f t="shared" si="11"/>
        <v>0.45810055865921789</v>
      </c>
      <c r="I36" s="26">
        <f t="shared" si="12"/>
        <v>-0.14697406340057637</v>
      </c>
      <c r="J36" s="26">
        <f t="shared" si="13"/>
        <v>-9.2436974789915971E-2</v>
      </c>
      <c r="K36" s="26">
        <f t="shared" si="14"/>
        <v>-1.7123287671232876E-2</v>
      </c>
      <c r="L36" s="26">
        <f t="shared" si="15"/>
        <v>4.9808429118773943E-2</v>
      </c>
      <c r="M36" s="26">
        <f t="shared" si="16"/>
        <v>0.24662162162162163</v>
      </c>
      <c r="N36" s="26">
        <f t="shared" si="16"/>
        <v>2.7777777777777776E-2</v>
      </c>
      <c r="O36" s="26">
        <f t="shared" si="16"/>
        <v>0.16376306620209058</v>
      </c>
      <c r="P36" s="26">
        <f t="shared" si="16"/>
        <v>4.0145985401459854E-2</v>
      </c>
      <c r="Q36" s="26">
        <f t="shared" si="16"/>
        <v>-0.23577235772357724</v>
      </c>
      <c r="R36" s="26">
        <f t="shared" si="16"/>
        <v>-3.6036036036036036E-2</v>
      </c>
      <c r="S36" s="26">
        <f t="shared" si="16"/>
        <v>-5.6886227544910177E-2</v>
      </c>
      <c r="T36" s="26">
        <f t="shared" si="16"/>
        <v>0.11578947368421053</v>
      </c>
      <c r="U36" s="26">
        <f t="shared" si="16"/>
        <v>7.0921985815602842E-2</v>
      </c>
      <c r="V36" s="26">
        <f t="shared" si="16"/>
        <v>4.6728971962616821E-2</v>
      </c>
      <c r="W36" s="26">
        <f t="shared" si="16"/>
        <v>0.21587301587301588</v>
      </c>
      <c r="X36" s="26">
        <f t="shared" si="16"/>
        <v>-0.11635220125786164</v>
      </c>
      <c r="Y36" s="26">
        <f t="shared" si="16"/>
        <v>3.3112582781456956E-2</v>
      </c>
      <c r="Z36" s="26">
        <f t="shared" si="16"/>
        <v>0.18303571428571427</v>
      </c>
      <c r="AA36" s="26">
        <f t="shared" si="16"/>
        <v>0</v>
      </c>
      <c r="AB36" s="26">
        <f t="shared" si="26"/>
        <v>0.31672597864768681</v>
      </c>
      <c r="AC36" s="26">
        <f t="shared" si="17"/>
        <v>3.8461538461538464E-2</v>
      </c>
      <c r="AD36" s="26">
        <f t="shared" si="17"/>
        <v>0.12452830188679245</v>
      </c>
      <c r="AE36" s="26">
        <f t="shared" si="17"/>
        <v>-5.2219321148825066E-3</v>
      </c>
      <c r="AF36" s="26">
        <f t="shared" si="17"/>
        <v>0.11351351351351352</v>
      </c>
      <c r="AG36" s="26">
        <f t="shared" si="17"/>
        <v>8.9506172839506168E-2</v>
      </c>
      <c r="AH36" s="26">
        <f t="shared" si="17"/>
        <v>-1.3422818791946308E-2</v>
      </c>
      <c r="AI36" s="26">
        <f t="shared" si="17"/>
        <v>-3.6745406824146981E-2</v>
      </c>
      <c r="AJ36" s="26">
        <f t="shared" si="17"/>
        <v>-3.640776699029126E-2</v>
      </c>
      <c r="AK36" s="26">
        <f t="shared" si="17"/>
        <v>3.6827195467422094E-2</v>
      </c>
      <c r="AL36" s="26">
        <f t="shared" si="17"/>
        <v>-0.15646258503401361</v>
      </c>
      <c r="AM36" s="26">
        <f t="shared" si="17"/>
        <v>-1.0899182561307902E-2</v>
      </c>
      <c r="AN36" s="26">
        <f t="shared" si="17"/>
        <v>-0.13098236775818639</v>
      </c>
      <c r="AO36" s="26">
        <f t="shared" si="17"/>
        <v>-5.737704918032787E-2</v>
      </c>
      <c r="AP36" s="26">
        <f t="shared" si="17"/>
        <v>-1.2096774193548387E-2</v>
      </c>
      <c r="AQ36" s="26">
        <f t="shared" si="24"/>
        <v>-0.1046831955922865</v>
      </c>
      <c r="AR36" s="26">
        <f t="shared" si="18"/>
        <v>-0.10144927536231885</v>
      </c>
      <c r="AS36" s="26">
        <f t="shared" si="18"/>
        <v>-7.5362318840579715E-2</v>
      </c>
      <c r="AT36" s="26">
        <f t="shared" si="18"/>
        <v>3.6734693877551024E-2</v>
      </c>
      <c r="AU36" s="26">
        <f t="shared" si="18"/>
        <v>0.19384615384615383</v>
      </c>
      <c r="AV36" s="26">
        <f t="shared" si="18"/>
        <v>5.1612903225806452E-2</v>
      </c>
      <c r="AW36" s="26">
        <f t="shared" si="18"/>
        <v>-2.8213166144200628E-2</v>
      </c>
      <c r="AX36" s="26">
        <f t="shared" si="18"/>
        <v>2.7559055118110236E-2</v>
      </c>
      <c r="AY36" s="26">
        <f t="shared" si="18"/>
        <v>-0.12628865979381443</v>
      </c>
      <c r="AZ36" s="26">
        <f t="shared" si="18"/>
        <v>-0.19325153374233128</v>
      </c>
      <c r="BA36" s="26">
        <f t="shared" si="18"/>
        <v>-0.39032258064516129</v>
      </c>
      <c r="BB36" s="26">
        <f t="shared" si="18"/>
        <v>0.28352490421455939</v>
      </c>
      <c r="BC36" s="26">
        <f t="shared" si="18"/>
        <v>-0.10619469026548672</v>
      </c>
      <c r="BD36" s="26">
        <f t="shared" si="18"/>
        <v>0.18250950570342206</v>
      </c>
      <c r="BE36" s="26">
        <f t="shared" si="18"/>
        <v>0.60317460317460314</v>
      </c>
      <c r="BF36" s="26">
        <f t="shared" si="25"/>
        <v>-0.30447761194029849</v>
      </c>
      <c r="BG36" s="26">
        <f t="shared" si="19"/>
        <v>6.2706270627062702E-2</v>
      </c>
      <c r="BH36" s="26">
        <f t="shared" si="19"/>
        <v>-8.6816720257234734E-2</v>
      </c>
      <c r="BI36" s="26">
        <f t="shared" si="19"/>
        <v>-6.9306930693069313E-2</v>
      </c>
      <c r="BJ36" s="26">
        <f t="shared" si="19"/>
        <v>-0.12875536480686695</v>
      </c>
      <c r="BK36" s="26">
        <f t="shared" si="19"/>
        <v>1.8633540372670808E-2</v>
      </c>
      <c r="BL36" s="26">
        <f t="shared" si="19"/>
        <v>-0.14788732394366197</v>
      </c>
      <c r="BM36" s="26">
        <f t="shared" si="19"/>
        <v>5.3191489361702128E-2</v>
      </c>
      <c r="BN36" s="26">
        <f t="shared" si="19"/>
        <v>6.4039408866995079E-2</v>
      </c>
      <c r="BO36" s="26">
        <f t="shared" si="19"/>
        <v>-9.451219512195122E-2</v>
      </c>
      <c r="BP36" s="26">
        <f t="shared" si="20"/>
        <v>2.0661157024793389E-2</v>
      </c>
      <c r="BQ36" s="26">
        <f t="shared" si="21"/>
        <v>-2.0202020202020204E-2</v>
      </c>
      <c r="BR36" s="26">
        <f t="shared" si="22"/>
        <v>1.8518518518518517E-2</v>
      </c>
      <c r="BS36" s="26">
        <f t="shared" si="23"/>
        <v>5.0505050505050504E-2</v>
      </c>
    </row>
    <row r="37" spans="3:71" ht="17.149999999999999" customHeight="1" thickBot="1" x14ac:dyDescent="0.35">
      <c r="C37" s="36" t="s">
        <v>122</v>
      </c>
      <c r="D37" s="26">
        <f t="shared" si="7"/>
        <v>-9.7816593886462883E-2</v>
      </c>
      <c r="E37" s="26">
        <f t="shared" si="8"/>
        <v>2.9684601113172542E-2</v>
      </c>
      <c r="F37" s="26">
        <f t="shared" si="9"/>
        <v>1.2562814070351759E-2</v>
      </c>
      <c r="G37" s="26">
        <f t="shared" si="10"/>
        <v>-0.16306306306306306</v>
      </c>
      <c r="H37" s="26">
        <f t="shared" si="11"/>
        <v>-0.13359148112294289</v>
      </c>
      <c r="I37" s="26">
        <f t="shared" si="12"/>
        <v>-0.20540540540540542</v>
      </c>
      <c r="J37" s="26">
        <f t="shared" si="13"/>
        <v>-9.4292803970223327E-2</v>
      </c>
      <c r="K37" s="26">
        <f t="shared" si="14"/>
        <v>8.6114101184068897E-2</v>
      </c>
      <c r="L37" s="26">
        <f t="shared" si="15"/>
        <v>9.0502793296089387E-2</v>
      </c>
      <c r="M37" s="26">
        <f t="shared" si="16"/>
        <v>1.2471655328798186E-2</v>
      </c>
      <c r="N37" s="26">
        <f t="shared" si="16"/>
        <v>0.12054794520547946</v>
      </c>
      <c r="O37" s="26">
        <f t="shared" si="16"/>
        <v>-9.9108027750247768E-3</v>
      </c>
      <c r="P37" s="26">
        <f t="shared" si="16"/>
        <v>9.2213114754098366E-2</v>
      </c>
      <c r="Q37" s="26">
        <f t="shared" si="16"/>
        <v>0.1366181410974244</v>
      </c>
      <c r="R37" s="26">
        <f t="shared" si="16"/>
        <v>-7.3349633251833741E-3</v>
      </c>
      <c r="S37" s="26">
        <f t="shared" si="16"/>
        <v>-3.1031031031031032E-2</v>
      </c>
      <c r="T37" s="26">
        <f t="shared" si="16"/>
        <v>-9.3808630393996256E-3</v>
      </c>
      <c r="U37" s="26">
        <f t="shared" si="16"/>
        <v>-7.8817733990147777E-3</v>
      </c>
      <c r="V37" s="26">
        <f t="shared" si="16"/>
        <v>-0.11206896551724138</v>
      </c>
      <c r="W37" s="26">
        <f t="shared" si="16"/>
        <v>0.2231404958677686</v>
      </c>
      <c r="X37" s="26">
        <f t="shared" si="16"/>
        <v>-0.13541666666666666</v>
      </c>
      <c r="Y37" s="26">
        <f t="shared" si="16"/>
        <v>3.2770605759682221E-2</v>
      </c>
      <c r="Z37" s="26">
        <f t="shared" si="16"/>
        <v>6.9348127600554789E-3</v>
      </c>
      <c r="AA37" s="26">
        <f t="shared" si="16"/>
        <v>-7.1790540540540543E-2</v>
      </c>
      <c r="AB37" s="26">
        <f t="shared" si="26"/>
        <v>0.14457831325301204</v>
      </c>
      <c r="AC37" s="26">
        <f t="shared" si="17"/>
        <v>-2.3076923076923078E-2</v>
      </c>
      <c r="AD37" s="26">
        <f t="shared" si="17"/>
        <v>0.24380165289256198</v>
      </c>
      <c r="AE37" s="26">
        <f t="shared" si="17"/>
        <v>-1.2738853503184714E-2</v>
      </c>
      <c r="AF37" s="26">
        <f t="shared" si="17"/>
        <v>-3.7320574162679428E-2</v>
      </c>
      <c r="AG37" s="26">
        <f t="shared" si="17"/>
        <v>0.11023622047244094</v>
      </c>
      <c r="AH37" s="26">
        <f t="shared" si="17"/>
        <v>-7.5304540420819494E-2</v>
      </c>
      <c r="AI37" s="26">
        <f t="shared" si="17"/>
        <v>-0.11612903225806452</v>
      </c>
      <c r="AJ37" s="26">
        <f t="shared" si="17"/>
        <v>-0.15009940357852883</v>
      </c>
      <c r="AK37" s="26">
        <f t="shared" si="17"/>
        <v>-0.15425531914893617</v>
      </c>
      <c r="AL37" s="26">
        <f t="shared" si="17"/>
        <v>-0.16047904191616766</v>
      </c>
      <c r="AM37" s="26">
        <f t="shared" si="17"/>
        <v>3.4410844629822732E-2</v>
      </c>
      <c r="AN37" s="26">
        <f t="shared" si="17"/>
        <v>3.2748538011695909E-2</v>
      </c>
      <c r="AO37" s="26">
        <f t="shared" si="17"/>
        <v>-0.10167714884696016</v>
      </c>
      <c r="AP37" s="26">
        <f t="shared" si="17"/>
        <v>-9.700427960057062E-2</v>
      </c>
      <c r="AQ37" s="26">
        <f t="shared" si="24"/>
        <v>-6.5524193548387094E-2</v>
      </c>
      <c r="AR37" s="26">
        <f t="shared" si="18"/>
        <v>-0.28878822197055493</v>
      </c>
      <c r="AS37" s="26">
        <f t="shared" si="18"/>
        <v>0.14235705950991831</v>
      </c>
      <c r="AT37" s="26">
        <f t="shared" si="18"/>
        <v>0.14533965244865718</v>
      </c>
      <c r="AU37" s="26">
        <f t="shared" si="18"/>
        <v>0.10032362459546926</v>
      </c>
      <c r="AV37" s="26">
        <f t="shared" si="18"/>
        <v>0.34713375796178342</v>
      </c>
      <c r="AW37" s="26">
        <f t="shared" si="18"/>
        <v>-0.14198161389172625</v>
      </c>
      <c r="AX37" s="26">
        <f t="shared" si="18"/>
        <v>-0.1296551724137931</v>
      </c>
      <c r="AY37" s="26">
        <f t="shared" si="18"/>
        <v>-0.15</v>
      </c>
      <c r="AZ37" s="26">
        <f t="shared" si="18"/>
        <v>-0.21040189125295508</v>
      </c>
      <c r="BA37" s="26">
        <f t="shared" si="18"/>
        <v>-0.40119047619047621</v>
      </c>
      <c r="BB37" s="26">
        <f t="shared" si="18"/>
        <v>0.35340729001584786</v>
      </c>
      <c r="BC37" s="26">
        <f t="shared" si="18"/>
        <v>9.22722029988466E-3</v>
      </c>
      <c r="BD37" s="26">
        <f t="shared" si="18"/>
        <v>0.13023952095808383</v>
      </c>
      <c r="BE37" s="26">
        <f t="shared" si="18"/>
        <v>0.60437375745526833</v>
      </c>
      <c r="BF37" s="26">
        <f t="shared" si="25"/>
        <v>-0.22833723653395785</v>
      </c>
      <c r="BG37" s="26">
        <f t="shared" si="19"/>
        <v>-0.1657142857142857</v>
      </c>
      <c r="BH37" s="26">
        <f t="shared" si="19"/>
        <v>5.0331125827814571E-2</v>
      </c>
      <c r="BI37" s="26">
        <f t="shared" si="19"/>
        <v>-8.5501858736059477E-2</v>
      </c>
      <c r="BJ37" s="26">
        <f t="shared" si="19"/>
        <v>-0.16084977238239756</v>
      </c>
      <c r="BK37" s="26">
        <f t="shared" si="19"/>
        <v>9.7260273972602743E-2</v>
      </c>
      <c r="BL37" s="26">
        <f t="shared" si="19"/>
        <v>-0.22698612862547288</v>
      </c>
      <c r="BM37" s="26">
        <f t="shared" si="19"/>
        <v>0.18834688346883469</v>
      </c>
      <c r="BN37" s="26">
        <f t="shared" si="19"/>
        <v>0.13381555153707053</v>
      </c>
      <c r="BO37" s="26">
        <f t="shared" si="19"/>
        <v>-7.4906367041198503E-3</v>
      </c>
      <c r="BP37" s="26">
        <f t="shared" si="20"/>
        <v>0.19902120717781402</v>
      </c>
      <c r="BQ37" s="26">
        <f t="shared" si="21"/>
        <v>-7.7537058152793617E-2</v>
      </c>
      <c r="BR37" s="26">
        <f t="shared" si="22"/>
        <v>-2.2328548644338118E-2</v>
      </c>
      <c r="BS37" s="26">
        <f t="shared" si="23"/>
        <v>2.6415094339622643E-2</v>
      </c>
    </row>
    <row r="38" spans="3:71" ht="17.149999999999999" customHeight="1" thickBot="1" x14ac:dyDescent="0.35">
      <c r="C38" s="36" t="s">
        <v>123</v>
      </c>
      <c r="D38" s="26">
        <f t="shared" ref="D38:D43" si="27">+(H17-D17)/D17</f>
        <v>-0.23277974407841001</v>
      </c>
      <c r="E38" s="26">
        <f t="shared" ref="E38:N41" si="28">+(I17-E17)/E17</f>
        <v>-3.0446549391069011E-3</v>
      </c>
      <c r="F38" s="26">
        <f t="shared" si="28"/>
        <v>-4.0826128722382324E-2</v>
      </c>
      <c r="G38" s="26">
        <f t="shared" si="28"/>
        <v>-4.0871934604904632E-2</v>
      </c>
      <c r="H38" s="26">
        <f t="shared" si="28"/>
        <v>-0.19552874378992194</v>
      </c>
      <c r="I38" s="26">
        <f t="shared" si="28"/>
        <v>-2.9182219205972176E-2</v>
      </c>
      <c r="J38" s="26">
        <f t="shared" si="28"/>
        <v>3.9559339008512766E-2</v>
      </c>
      <c r="K38" s="26">
        <f t="shared" si="28"/>
        <v>-7.6298701298701296E-2</v>
      </c>
      <c r="L38" s="26">
        <f t="shared" si="28"/>
        <v>0.10277900308778121</v>
      </c>
      <c r="M38" s="26">
        <f t="shared" si="28"/>
        <v>2.7263194687172317E-2</v>
      </c>
      <c r="N38" s="26">
        <f t="shared" si="28"/>
        <v>-3.6127167630057806E-2</v>
      </c>
      <c r="O38" s="26">
        <f t="shared" si="16"/>
        <v>0.13312829525483305</v>
      </c>
      <c r="P38" s="26">
        <f t="shared" si="16"/>
        <v>5.96E-2</v>
      </c>
      <c r="Q38" s="26">
        <f t="shared" si="16"/>
        <v>-0.12827492344334807</v>
      </c>
      <c r="R38" s="26">
        <f t="shared" si="16"/>
        <v>-2.1989005497251374E-2</v>
      </c>
      <c r="S38" s="26">
        <f t="shared" si="16"/>
        <v>-5.3509112058937575E-2</v>
      </c>
      <c r="T38" s="26">
        <f t="shared" si="16"/>
        <v>-2.0007550018875046E-2</v>
      </c>
      <c r="U38" s="26">
        <f t="shared" si="16"/>
        <v>-1.3270882123341141E-2</v>
      </c>
      <c r="V38" s="26">
        <f t="shared" si="16"/>
        <v>9.7087378640776691E-3</v>
      </c>
      <c r="W38" s="26">
        <f t="shared" si="16"/>
        <v>0.17820565342072922</v>
      </c>
      <c r="X38" s="26">
        <f t="shared" si="16"/>
        <v>-8.9368258859784278E-2</v>
      </c>
      <c r="Y38" s="26">
        <f t="shared" si="16"/>
        <v>3.8765822784810125E-2</v>
      </c>
      <c r="Z38" s="26">
        <f t="shared" si="16"/>
        <v>7.7429149797570845E-2</v>
      </c>
      <c r="AA38" s="26">
        <f t="shared" si="16"/>
        <v>-1.7385257301808066E-2</v>
      </c>
      <c r="AB38" s="26">
        <f t="shared" si="26"/>
        <v>0.1065989847715736</v>
      </c>
      <c r="AC38" s="26">
        <f t="shared" si="17"/>
        <v>-1.5232292460015232E-2</v>
      </c>
      <c r="AD38" s="26">
        <f t="shared" si="17"/>
        <v>0.32597463597933302</v>
      </c>
      <c r="AE38" s="26">
        <f t="shared" si="17"/>
        <v>5.5909412597310686E-2</v>
      </c>
      <c r="AF38" s="26">
        <f t="shared" si="17"/>
        <v>2.5229357798165139E-2</v>
      </c>
      <c r="AG38" s="26">
        <f t="shared" si="17"/>
        <v>0.11562258313998454</v>
      </c>
      <c r="AH38" s="26">
        <f t="shared" si="17"/>
        <v>-0.25044279135671271</v>
      </c>
      <c r="AI38" s="26">
        <f t="shared" si="17"/>
        <v>-0.13505361930294907</v>
      </c>
      <c r="AJ38" s="26">
        <f t="shared" si="17"/>
        <v>-0.19090231170768082</v>
      </c>
      <c r="AK38" s="26">
        <f t="shared" si="17"/>
        <v>-8.9081455805892551E-2</v>
      </c>
      <c r="AL38" s="26">
        <f t="shared" si="17"/>
        <v>-8.6483931947069936E-2</v>
      </c>
      <c r="AM38" s="26">
        <f t="shared" si="17"/>
        <v>-0.13754358775668346</v>
      </c>
      <c r="AN38" s="26">
        <f t="shared" si="17"/>
        <v>3.870967741935484E-2</v>
      </c>
      <c r="AO38" s="26">
        <f t="shared" si="17"/>
        <v>-0.1769406392694064</v>
      </c>
      <c r="AP38" s="26">
        <f t="shared" si="17"/>
        <v>-0.18054837040869115</v>
      </c>
      <c r="AQ38" s="26">
        <f t="shared" si="24"/>
        <v>2.4258760107816711E-2</v>
      </c>
      <c r="AR38" s="26">
        <f t="shared" si="18"/>
        <v>-1.3309671694764862E-2</v>
      </c>
      <c r="AS38" s="26">
        <f t="shared" si="18"/>
        <v>3.2824780397595933E-2</v>
      </c>
      <c r="AT38" s="26">
        <f t="shared" si="18"/>
        <v>-1.1363636363636364E-2</v>
      </c>
      <c r="AU38" s="26">
        <f t="shared" si="18"/>
        <v>-5.7894736842105263E-2</v>
      </c>
      <c r="AV38" s="26">
        <f t="shared" si="18"/>
        <v>-5.7104316546762589E-2</v>
      </c>
      <c r="AW38" s="26">
        <f t="shared" si="18"/>
        <v>-4.5210384959713516E-2</v>
      </c>
      <c r="AX38" s="26">
        <f t="shared" si="18"/>
        <v>5.1724137931034482E-2</v>
      </c>
      <c r="AY38" s="26">
        <f t="shared" si="18"/>
        <v>-5.027932960893855E-2</v>
      </c>
      <c r="AZ38" s="26">
        <f t="shared" si="18"/>
        <v>-0.24034334763948498</v>
      </c>
      <c r="BA38" s="26">
        <f t="shared" si="18"/>
        <v>-0.58837318330989219</v>
      </c>
      <c r="BB38" s="26">
        <f t="shared" si="18"/>
        <v>6.7395264116575593E-2</v>
      </c>
      <c r="BC38" s="26">
        <f t="shared" si="18"/>
        <v>0.14411764705882352</v>
      </c>
      <c r="BD38" s="26">
        <f t="shared" si="18"/>
        <v>7.9723791588198367E-2</v>
      </c>
      <c r="BE38" s="26">
        <f t="shared" si="18"/>
        <v>1.6047835990888382</v>
      </c>
      <c r="BF38" s="26">
        <f t="shared" si="25"/>
        <v>-0.17633674630261661</v>
      </c>
      <c r="BG38" s="26">
        <f t="shared" si="19"/>
        <v>-0.19708654670094258</v>
      </c>
      <c r="BH38" s="26">
        <f t="shared" si="19"/>
        <v>0.10813953488372093</v>
      </c>
      <c r="BI38" s="26">
        <f t="shared" si="19"/>
        <v>-0.22649759510275469</v>
      </c>
      <c r="BJ38" s="26">
        <f t="shared" si="19"/>
        <v>-1.5193370165745856E-2</v>
      </c>
      <c r="BK38" s="26">
        <f t="shared" si="19"/>
        <v>6.2966915688367125E-2</v>
      </c>
      <c r="BL38" s="26">
        <f t="shared" si="19"/>
        <v>-0.29013641133263379</v>
      </c>
      <c r="BM38" s="26">
        <f t="shared" si="19"/>
        <v>2.4307518371961559E-2</v>
      </c>
      <c r="BN38" s="26">
        <f t="shared" si="19"/>
        <v>-4.4179523141654978E-2</v>
      </c>
      <c r="BO38" s="26">
        <f t="shared" si="19"/>
        <v>-0.16867469879518071</v>
      </c>
      <c r="BP38" s="26">
        <f t="shared" si="20"/>
        <v>0.3385070214338507</v>
      </c>
      <c r="BQ38" s="26">
        <f t="shared" si="21"/>
        <v>2.2075055187637969E-3</v>
      </c>
      <c r="BR38" s="26">
        <f t="shared" si="22"/>
        <v>-1.173881144534116E-2</v>
      </c>
      <c r="BS38" s="26">
        <f t="shared" si="23"/>
        <v>0.20350241545893719</v>
      </c>
    </row>
    <row r="39" spans="3:71" ht="17.149999999999999" customHeight="1" thickBot="1" x14ac:dyDescent="0.35">
      <c r="C39" s="36" t="s">
        <v>124</v>
      </c>
      <c r="D39" s="26">
        <f t="shared" si="27"/>
        <v>-0.37147887323943662</v>
      </c>
      <c r="E39" s="26">
        <f t="shared" si="28"/>
        <v>-0.11383537653239929</v>
      </c>
      <c r="F39" s="26">
        <f t="shared" si="28"/>
        <v>0.1830601092896175</v>
      </c>
      <c r="G39" s="26">
        <f t="shared" si="28"/>
        <v>0.26582278481012656</v>
      </c>
      <c r="H39" s="26">
        <f t="shared" si="28"/>
        <v>0.38375350140056025</v>
      </c>
      <c r="I39" s="26">
        <f t="shared" si="28"/>
        <v>-5.533596837944664E-2</v>
      </c>
      <c r="J39" s="26">
        <f t="shared" si="28"/>
        <v>-0.18937644341801385</v>
      </c>
      <c r="K39" s="26">
        <f t="shared" si="28"/>
        <v>1.4999999999999999E-2</v>
      </c>
      <c r="L39" s="26">
        <f t="shared" si="28"/>
        <v>5.6680161943319839E-2</v>
      </c>
      <c r="M39" s="26">
        <f t="shared" si="28"/>
        <v>0.14435146443514643</v>
      </c>
      <c r="N39" s="26">
        <f t="shared" si="28"/>
        <v>0.18518518518518517</v>
      </c>
      <c r="O39" s="26">
        <f t="shared" si="16"/>
        <v>-0.12643678160919541</v>
      </c>
      <c r="P39" s="26">
        <f t="shared" si="16"/>
        <v>9.5785440613026813E-3</v>
      </c>
      <c r="Q39" s="26">
        <f t="shared" si="16"/>
        <v>-0.19926873857404023</v>
      </c>
      <c r="R39" s="26">
        <f t="shared" si="16"/>
        <v>-0.10336538461538461</v>
      </c>
      <c r="S39" s="26">
        <f t="shared" si="16"/>
        <v>9.7744360902255634E-2</v>
      </c>
      <c r="T39" s="26">
        <f t="shared" si="16"/>
        <v>3.7950664136622392E-3</v>
      </c>
      <c r="U39" s="26">
        <f t="shared" si="16"/>
        <v>0.10730593607305935</v>
      </c>
      <c r="V39" s="26">
        <f t="shared" si="16"/>
        <v>4.0214477211796246E-2</v>
      </c>
      <c r="W39" s="26">
        <f t="shared" si="16"/>
        <v>6.5068493150684928E-2</v>
      </c>
      <c r="X39" s="26">
        <f t="shared" si="16"/>
        <v>-5.6710775047258979E-2</v>
      </c>
      <c r="Y39" s="26">
        <f t="shared" si="16"/>
        <v>0.16082474226804125</v>
      </c>
      <c r="Z39" s="26">
        <f t="shared" si="16"/>
        <v>9.0206185567010308E-2</v>
      </c>
      <c r="AA39" s="26">
        <f t="shared" si="16"/>
        <v>-9.9678456591639875E-2</v>
      </c>
      <c r="AB39" s="26">
        <f t="shared" si="26"/>
        <v>0.12825651302605209</v>
      </c>
      <c r="AC39" s="26">
        <f t="shared" si="17"/>
        <v>-2.1314387211367674E-2</v>
      </c>
      <c r="AD39" s="26">
        <f t="shared" si="17"/>
        <v>0.16312056737588654</v>
      </c>
      <c r="AE39" s="26">
        <f t="shared" si="17"/>
        <v>4.642857142857143E-2</v>
      </c>
      <c r="AF39" s="26">
        <f t="shared" si="17"/>
        <v>-0.15275310834813499</v>
      </c>
      <c r="AG39" s="26">
        <f t="shared" si="17"/>
        <v>3.6297640653357534E-2</v>
      </c>
      <c r="AH39" s="26">
        <f t="shared" si="17"/>
        <v>-0.12195121951219512</v>
      </c>
      <c r="AI39" s="26">
        <f t="shared" si="17"/>
        <v>-6.1433447098976107E-2</v>
      </c>
      <c r="AJ39" s="26">
        <f t="shared" si="17"/>
        <v>4.8218029350104823E-2</v>
      </c>
      <c r="AK39" s="26">
        <f t="shared" si="17"/>
        <v>-3.3274956217162872E-2</v>
      </c>
      <c r="AL39" s="26">
        <f t="shared" si="17"/>
        <v>-0.12731481481481483</v>
      </c>
      <c r="AM39" s="26">
        <f t="shared" si="17"/>
        <v>-7.2727272727272727E-3</v>
      </c>
      <c r="AN39" s="26">
        <f t="shared" si="17"/>
        <v>-8.5999999999999993E-2</v>
      </c>
      <c r="AO39" s="26">
        <f t="shared" si="17"/>
        <v>-5.0724637681159424E-2</v>
      </c>
      <c r="AP39" s="26">
        <f t="shared" si="17"/>
        <v>-6.8965517241379309E-2</v>
      </c>
      <c r="AQ39" s="26">
        <f t="shared" si="24"/>
        <v>-4.0293040293040296E-2</v>
      </c>
      <c r="AR39" s="26">
        <f t="shared" si="18"/>
        <v>7.6586433260393869E-2</v>
      </c>
      <c r="AS39" s="26">
        <f t="shared" si="18"/>
        <v>-1.3358778625954198E-2</v>
      </c>
      <c r="AT39" s="26">
        <f t="shared" si="18"/>
        <v>-8.2621082621082614E-2</v>
      </c>
      <c r="AU39" s="26">
        <f t="shared" si="18"/>
        <v>-0.10114503816793893</v>
      </c>
      <c r="AV39" s="26">
        <f t="shared" si="18"/>
        <v>-2.2357723577235773E-2</v>
      </c>
      <c r="AW39" s="26">
        <f t="shared" si="18"/>
        <v>-2.5145067698259187E-2</v>
      </c>
      <c r="AX39" s="26">
        <f t="shared" si="18"/>
        <v>0.14906832298136646</v>
      </c>
      <c r="AY39" s="26">
        <f t="shared" si="18"/>
        <v>1.6985138004246284E-2</v>
      </c>
      <c r="AZ39" s="26">
        <f t="shared" si="18"/>
        <v>-0.12058212058212059</v>
      </c>
      <c r="BA39" s="26">
        <f t="shared" si="18"/>
        <v>-0.20833333333333334</v>
      </c>
      <c r="BB39" s="26">
        <f t="shared" si="18"/>
        <v>0.12972972972972974</v>
      </c>
      <c r="BC39" s="26">
        <f t="shared" si="18"/>
        <v>7.5156576200417533E-2</v>
      </c>
      <c r="BD39" s="26">
        <f t="shared" si="18"/>
        <v>0.13238770685579196</v>
      </c>
      <c r="BE39" s="26">
        <f t="shared" si="18"/>
        <v>0.30827067669172931</v>
      </c>
      <c r="BF39" s="26">
        <f t="shared" si="25"/>
        <v>-9.0909090909090912E-2</v>
      </c>
      <c r="BG39" s="26">
        <f t="shared" si="19"/>
        <v>-0.14951456310679612</v>
      </c>
      <c r="BH39" s="26">
        <f t="shared" si="19"/>
        <v>-2.9227557411273485E-2</v>
      </c>
      <c r="BI39" s="26">
        <f t="shared" si="19"/>
        <v>-0.17624521072796934</v>
      </c>
      <c r="BJ39" s="26">
        <f t="shared" si="19"/>
        <v>-9.7368421052631576E-2</v>
      </c>
      <c r="BK39" s="26">
        <f t="shared" si="19"/>
        <v>0.15981735159817351</v>
      </c>
      <c r="BL39" s="26">
        <f t="shared" si="19"/>
        <v>-0.21935483870967742</v>
      </c>
      <c r="BM39" s="26">
        <f t="shared" si="19"/>
        <v>-7.9069767441860464E-2</v>
      </c>
      <c r="BN39" s="26">
        <f t="shared" si="19"/>
        <v>6.4139941690962099E-2</v>
      </c>
      <c r="BO39" s="26">
        <f t="shared" si="19"/>
        <v>-1.968503937007874E-2</v>
      </c>
      <c r="BP39" s="26">
        <f t="shared" si="20"/>
        <v>0.20661157024793389</v>
      </c>
      <c r="BQ39" s="26">
        <f t="shared" si="21"/>
        <v>0.16414141414141414</v>
      </c>
      <c r="BR39" s="26">
        <f t="shared" si="22"/>
        <v>-0.13698630136986301</v>
      </c>
      <c r="BS39" s="26">
        <f t="shared" si="23"/>
        <v>-0.13253012048192772</v>
      </c>
    </row>
    <row r="40" spans="3:71" ht="17.149999999999999" customHeight="1" thickBot="1" x14ac:dyDescent="0.35">
      <c r="C40" s="36" t="s">
        <v>125</v>
      </c>
      <c r="D40" s="26">
        <f t="shared" si="27"/>
        <v>-8.8967971530249115E-2</v>
      </c>
      <c r="E40" s="26">
        <f t="shared" si="28"/>
        <v>0.15040650406504066</v>
      </c>
      <c r="F40" s="26">
        <f t="shared" si="28"/>
        <v>3.954802259887006E-2</v>
      </c>
      <c r="G40" s="26">
        <f t="shared" si="28"/>
        <v>-4.7430830039525688E-2</v>
      </c>
      <c r="H40" s="26">
        <f t="shared" si="28"/>
        <v>-0.1015625</v>
      </c>
      <c r="I40" s="26">
        <f t="shared" si="28"/>
        <v>-0.18374558303886926</v>
      </c>
      <c r="J40" s="26">
        <f t="shared" si="28"/>
        <v>-8.6956521739130432E-2</v>
      </c>
      <c r="K40" s="26">
        <f t="shared" si="28"/>
        <v>-0.1078838174273859</v>
      </c>
      <c r="L40" s="26">
        <f t="shared" si="28"/>
        <v>8.2608695652173908E-2</v>
      </c>
      <c r="M40" s="26">
        <f t="shared" si="28"/>
        <v>1.2987012987012988E-2</v>
      </c>
      <c r="N40" s="26">
        <f t="shared" si="28"/>
        <v>-8.9285714285714288E-2</v>
      </c>
      <c r="O40" s="26">
        <f t="shared" si="16"/>
        <v>0.20930232558139536</v>
      </c>
      <c r="P40" s="26">
        <f t="shared" si="16"/>
        <v>-1.6064257028112448E-2</v>
      </c>
      <c r="Q40" s="26">
        <f t="shared" si="16"/>
        <v>-0.13247863247863248</v>
      </c>
      <c r="R40" s="26">
        <f t="shared" si="16"/>
        <v>6.535947712418301E-2</v>
      </c>
      <c r="S40" s="26">
        <f t="shared" si="16"/>
        <v>-0.12692307692307692</v>
      </c>
      <c r="T40" s="26">
        <f t="shared" si="16"/>
        <v>-4.0816326530612242E-2</v>
      </c>
      <c r="U40" s="26">
        <f t="shared" si="16"/>
        <v>0</v>
      </c>
      <c r="V40" s="26">
        <f t="shared" si="16"/>
        <v>3.6809815950920248E-2</v>
      </c>
      <c r="W40" s="26">
        <f t="shared" si="16"/>
        <v>0.23788546255506607</v>
      </c>
      <c r="X40" s="26">
        <f t="shared" si="16"/>
        <v>-0.18723404255319148</v>
      </c>
      <c r="Y40" s="26">
        <f t="shared" si="16"/>
        <v>0.3645320197044335</v>
      </c>
      <c r="Z40" s="26">
        <f t="shared" si="16"/>
        <v>4.142011834319527E-2</v>
      </c>
      <c r="AA40" s="26">
        <f t="shared" si="16"/>
        <v>-0.12099644128113879</v>
      </c>
      <c r="AB40" s="26">
        <f t="shared" si="26"/>
        <v>0.22513089005235601</v>
      </c>
      <c r="AC40" s="26">
        <f t="shared" si="17"/>
        <v>-3.9711191335740074E-2</v>
      </c>
      <c r="AD40" s="26">
        <f t="shared" si="17"/>
        <v>-2.8409090909090908E-2</v>
      </c>
      <c r="AE40" s="26">
        <f t="shared" si="17"/>
        <v>0.13360323886639677</v>
      </c>
      <c r="AF40" s="26">
        <f t="shared" si="17"/>
        <v>2.564102564102564E-2</v>
      </c>
      <c r="AG40" s="26">
        <f t="shared" si="17"/>
        <v>-0.16541353383458646</v>
      </c>
      <c r="AH40" s="26">
        <f t="shared" si="17"/>
        <v>1.1695906432748537E-2</v>
      </c>
      <c r="AI40" s="26">
        <f t="shared" si="17"/>
        <v>-0.21785714285714286</v>
      </c>
      <c r="AJ40" s="26">
        <f t="shared" si="17"/>
        <v>0</v>
      </c>
      <c r="AK40" s="26">
        <f t="shared" si="17"/>
        <v>0.22072072072072071</v>
      </c>
      <c r="AL40" s="26">
        <f t="shared" si="17"/>
        <v>-0.2138728323699422</v>
      </c>
      <c r="AM40" s="26">
        <f t="shared" si="17"/>
        <v>-1.8264840182648401E-2</v>
      </c>
      <c r="AN40" s="26">
        <f t="shared" si="17"/>
        <v>3.3333333333333333E-2</v>
      </c>
      <c r="AO40" s="26">
        <f t="shared" si="17"/>
        <v>-0.18819188191881919</v>
      </c>
      <c r="AP40" s="26">
        <f t="shared" si="17"/>
        <v>0.13235294117647059</v>
      </c>
      <c r="AQ40" s="26">
        <f t="shared" si="24"/>
        <v>-4.1860465116279069E-2</v>
      </c>
      <c r="AR40" s="26">
        <f t="shared" si="18"/>
        <v>-4.8387096774193547E-2</v>
      </c>
      <c r="AS40" s="26">
        <f t="shared" si="18"/>
        <v>0.11363636363636363</v>
      </c>
      <c r="AT40" s="26">
        <f t="shared" si="18"/>
        <v>6.4935064935064939E-3</v>
      </c>
      <c r="AU40" s="26">
        <f t="shared" si="18"/>
        <v>-5.3398058252427182E-2</v>
      </c>
      <c r="AV40" s="26">
        <f t="shared" si="18"/>
        <v>3.8135593220338986E-2</v>
      </c>
      <c r="AW40" s="26">
        <f t="shared" si="18"/>
        <v>-5.3061224489795916E-2</v>
      </c>
      <c r="AX40" s="26">
        <f t="shared" si="18"/>
        <v>-1.2903225806451613E-2</v>
      </c>
      <c r="AY40" s="26">
        <f t="shared" si="18"/>
        <v>0.17948717948717949</v>
      </c>
      <c r="AZ40" s="26">
        <f t="shared" si="18"/>
        <v>-0.26530612244897961</v>
      </c>
      <c r="BA40" s="26">
        <f t="shared" si="18"/>
        <v>-0.37068965517241381</v>
      </c>
      <c r="BB40" s="26">
        <f t="shared" si="18"/>
        <v>0.19607843137254902</v>
      </c>
      <c r="BC40" s="26">
        <f t="shared" si="18"/>
        <v>2.1739130434782608E-2</v>
      </c>
      <c r="BD40" s="26">
        <f t="shared" si="18"/>
        <v>0.2</v>
      </c>
      <c r="BE40" s="26">
        <f t="shared" si="18"/>
        <v>0.29452054794520549</v>
      </c>
      <c r="BF40" s="26">
        <f t="shared" si="25"/>
        <v>-0.20765027322404372</v>
      </c>
      <c r="BG40" s="26">
        <f t="shared" si="19"/>
        <v>-0.18297872340425531</v>
      </c>
      <c r="BH40" s="26">
        <f t="shared" si="19"/>
        <v>-4.6296296296296294E-2</v>
      </c>
      <c r="BI40" s="26">
        <f t="shared" si="19"/>
        <v>1.0582010582010581E-2</v>
      </c>
      <c r="BJ40" s="26">
        <f t="shared" si="19"/>
        <v>2.0689655172413793E-2</v>
      </c>
      <c r="BK40" s="26">
        <f t="shared" si="19"/>
        <v>8.3333333333333329E-2</v>
      </c>
      <c r="BL40" s="26">
        <f t="shared" si="19"/>
        <v>-6.3106796116504854E-2</v>
      </c>
      <c r="BM40" s="26">
        <f t="shared" si="19"/>
        <v>0.12041884816753927</v>
      </c>
      <c r="BN40" s="26">
        <f t="shared" si="19"/>
        <v>-1.3513513513513514E-2</v>
      </c>
      <c r="BO40" s="26">
        <f t="shared" si="19"/>
        <v>-5.7692307692307696E-2</v>
      </c>
      <c r="BP40" s="26">
        <f t="shared" si="20"/>
        <v>5.1813471502590676E-3</v>
      </c>
      <c r="BQ40" s="26">
        <f t="shared" si="21"/>
        <v>9.3457943925233641E-2</v>
      </c>
      <c r="BR40" s="26">
        <f t="shared" si="22"/>
        <v>4.7945205479452052E-2</v>
      </c>
      <c r="BS40" s="26">
        <f t="shared" si="23"/>
        <v>8.673469387755102E-2</v>
      </c>
    </row>
    <row r="41" spans="3:71" ht="17.149999999999999" customHeight="1" thickBot="1" x14ac:dyDescent="0.35">
      <c r="C41" s="36" t="s">
        <v>126</v>
      </c>
      <c r="D41" s="26">
        <f t="shared" si="27"/>
        <v>-0.22607110300820418</v>
      </c>
      <c r="E41" s="26">
        <f t="shared" si="28"/>
        <v>-9.0502793296089387E-2</v>
      </c>
      <c r="F41" s="26">
        <f t="shared" si="28"/>
        <v>-0.10666666666666667</v>
      </c>
      <c r="G41" s="26">
        <f t="shared" si="28"/>
        <v>0.10762942779291552</v>
      </c>
      <c r="H41" s="26">
        <f t="shared" si="28"/>
        <v>-0.12838633686690223</v>
      </c>
      <c r="I41" s="26">
        <f t="shared" si="28"/>
        <v>-5.896805896805897E-2</v>
      </c>
      <c r="J41" s="26">
        <f t="shared" si="28"/>
        <v>0.1287313432835821</v>
      </c>
      <c r="K41" s="26">
        <f t="shared" si="28"/>
        <v>-6.3960639606396058E-2</v>
      </c>
      <c r="L41" s="26">
        <f t="shared" si="28"/>
        <v>8.9189189189189194E-2</v>
      </c>
      <c r="M41" s="26">
        <f t="shared" si="28"/>
        <v>3.91644908616188E-2</v>
      </c>
      <c r="N41" s="26">
        <f t="shared" si="28"/>
        <v>-0.13388429752066117</v>
      </c>
      <c r="O41" s="26">
        <f t="shared" si="16"/>
        <v>-3.8107752956636008E-2</v>
      </c>
      <c r="P41" s="26">
        <f t="shared" si="16"/>
        <v>4.9627791563275434E-3</v>
      </c>
      <c r="Q41" s="26">
        <f t="shared" si="16"/>
        <v>-2.7638190954773871E-2</v>
      </c>
      <c r="R41" s="26">
        <f t="shared" si="16"/>
        <v>3.2442748091603052E-2</v>
      </c>
      <c r="S41" s="26">
        <f t="shared" si="16"/>
        <v>5.8743169398907107E-2</v>
      </c>
      <c r="T41" s="26">
        <f t="shared" si="16"/>
        <v>-7.7777777777777779E-2</v>
      </c>
      <c r="U41" s="26">
        <f t="shared" si="16"/>
        <v>-5.0387596899224806E-2</v>
      </c>
      <c r="V41" s="26">
        <f t="shared" si="16"/>
        <v>-6.4695009242144177E-2</v>
      </c>
      <c r="W41" s="26">
        <f t="shared" si="16"/>
        <v>0.04</v>
      </c>
      <c r="X41" s="26">
        <f t="shared" si="16"/>
        <v>-8.0321285140562249E-2</v>
      </c>
      <c r="Y41" s="26">
        <f t="shared" si="16"/>
        <v>8.5714285714285715E-2</v>
      </c>
      <c r="Z41" s="26">
        <f t="shared" si="16"/>
        <v>-2.766798418972332E-2</v>
      </c>
      <c r="AA41" s="26">
        <f t="shared" si="16"/>
        <v>1.2406947890818859E-2</v>
      </c>
      <c r="AB41" s="26">
        <f t="shared" si="26"/>
        <v>0.19796215429403202</v>
      </c>
      <c r="AC41" s="26">
        <f t="shared" si="17"/>
        <v>-5.0125313283208017E-3</v>
      </c>
      <c r="AD41" s="26">
        <f t="shared" si="17"/>
        <v>0.1951219512195122</v>
      </c>
      <c r="AE41" s="26">
        <f t="shared" si="17"/>
        <v>8.3333333333333329E-2</v>
      </c>
      <c r="AF41" s="26">
        <f t="shared" si="17"/>
        <v>5.3462940461725394E-2</v>
      </c>
      <c r="AG41" s="26">
        <f t="shared" si="17"/>
        <v>5.163727959697733E-2</v>
      </c>
      <c r="AH41" s="26">
        <f t="shared" si="17"/>
        <v>-4.0816326530612242E-2</v>
      </c>
      <c r="AI41" s="26">
        <f t="shared" si="17"/>
        <v>-0.1255656108597285</v>
      </c>
      <c r="AJ41" s="26">
        <f t="shared" si="17"/>
        <v>-0.11072664359861592</v>
      </c>
      <c r="AK41" s="26">
        <f t="shared" si="17"/>
        <v>5.9880239520958084E-2</v>
      </c>
      <c r="AL41" s="26">
        <f t="shared" si="17"/>
        <v>-8.5106382978723402E-2</v>
      </c>
      <c r="AM41" s="26">
        <f t="shared" si="17"/>
        <v>-6.4683053040103496E-3</v>
      </c>
      <c r="AN41" s="26">
        <f t="shared" si="17"/>
        <v>1.9455252918287938E-2</v>
      </c>
      <c r="AO41" s="26">
        <f t="shared" si="17"/>
        <v>-7.4576271186440682E-2</v>
      </c>
      <c r="AP41" s="26">
        <f t="shared" si="17"/>
        <v>-5.232558139534884E-2</v>
      </c>
      <c r="AQ41" s="26">
        <f t="shared" si="24"/>
        <v>-2.4739583333333332E-2</v>
      </c>
      <c r="AR41" s="26">
        <f t="shared" si="18"/>
        <v>-6.3613231552162849E-2</v>
      </c>
      <c r="AS41" s="26">
        <f t="shared" si="18"/>
        <v>-0.10256410256410256</v>
      </c>
      <c r="AT41" s="26">
        <f t="shared" si="18"/>
        <v>-5.112474437627812E-2</v>
      </c>
      <c r="AU41" s="26">
        <f t="shared" si="18"/>
        <v>1.2016021361815754E-2</v>
      </c>
      <c r="AV41" s="26">
        <f t="shared" si="18"/>
        <v>3.940217391304348E-2</v>
      </c>
      <c r="AW41" s="26">
        <f t="shared" si="18"/>
        <v>-2.7210884353741495E-3</v>
      </c>
      <c r="AX41" s="26">
        <f t="shared" si="18"/>
        <v>0.10344827586206896</v>
      </c>
      <c r="AY41" s="26">
        <f t="shared" si="18"/>
        <v>-7.9155672823219003E-3</v>
      </c>
      <c r="AZ41" s="26">
        <f t="shared" si="18"/>
        <v>-0.16078431372549021</v>
      </c>
      <c r="BA41" s="26">
        <f t="shared" si="18"/>
        <v>-0.46248294679399726</v>
      </c>
      <c r="BB41" s="26">
        <f t="shared" si="18"/>
        <v>0.23828125</v>
      </c>
      <c r="BC41" s="26">
        <f t="shared" si="18"/>
        <v>1.5957446808510637E-2</v>
      </c>
      <c r="BD41" s="26">
        <f t="shared" si="18"/>
        <v>7.476635514018691E-2</v>
      </c>
      <c r="BE41" s="26">
        <f t="shared" si="18"/>
        <v>0.69035532994923854</v>
      </c>
      <c r="BF41" s="26">
        <f t="shared" si="25"/>
        <v>-0.25867507886435331</v>
      </c>
      <c r="BG41" s="26">
        <f t="shared" si="19"/>
        <v>-0.20026178010471204</v>
      </c>
      <c r="BH41" s="26">
        <f t="shared" si="19"/>
        <v>-2.4637681159420291E-2</v>
      </c>
      <c r="BI41" s="26">
        <f t="shared" si="19"/>
        <v>-0.1066066066066066</v>
      </c>
      <c r="BJ41" s="26">
        <f t="shared" si="19"/>
        <v>-0.10851063829787234</v>
      </c>
      <c r="BK41" s="26">
        <f t="shared" si="19"/>
        <v>4.9099836333878887E-3</v>
      </c>
      <c r="BL41" s="26">
        <f t="shared" si="19"/>
        <v>-0.17830609212481427</v>
      </c>
      <c r="BM41" s="26">
        <f t="shared" si="19"/>
        <v>2.1848739495798318E-2</v>
      </c>
      <c r="BN41" s="26">
        <f t="shared" si="19"/>
        <v>9.5465393794749401E-2</v>
      </c>
      <c r="BO41" s="26">
        <f t="shared" si="19"/>
        <v>-3.5830618892508145E-2</v>
      </c>
      <c r="BP41" s="26">
        <f t="shared" si="20"/>
        <v>0.13381555153707053</v>
      </c>
      <c r="BQ41" s="26">
        <f t="shared" si="21"/>
        <v>0.14967105263157895</v>
      </c>
      <c r="BR41" s="26">
        <f t="shared" si="22"/>
        <v>5.0108932461873638E-2</v>
      </c>
      <c r="BS41" s="26">
        <f t="shared" si="23"/>
        <v>1.3513513513513514E-2</v>
      </c>
    </row>
    <row r="42" spans="3:71" ht="17.149999999999999" customHeight="1" thickBot="1" x14ac:dyDescent="0.35">
      <c r="C42" s="36" t="s">
        <v>127</v>
      </c>
      <c r="D42" s="26">
        <f t="shared" si="27"/>
        <v>-0.49068322981366458</v>
      </c>
      <c r="E42" s="26">
        <f t="shared" ref="E42:S43" si="29">+(I21-E21)/E21</f>
        <v>4.5801526717557252E-2</v>
      </c>
      <c r="F42" s="26">
        <f t="shared" si="29"/>
        <v>0.14130434782608695</v>
      </c>
      <c r="G42" s="26">
        <f t="shared" si="29"/>
        <v>-0.13740458015267176</v>
      </c>
      <c r="H42" s="26">
        <f t="shared" si="29"/>
        <v>8.5365853658536592E-2</v>
      </c>
      <c r="I42" s="26">
        <f t="shared" si="29"/>
        <v>-0.17518248175182483</v>
      </c>
      <c r="J42" s="26">
        <f t="shared" si="29"/>
        <v>-0.12380952380952381</v>
      </c>
      <c r="K42" s="26">
        <f t="shared" si="29"/>
        <v>-0.16814159292035399</v>
      </c>
      <c r="L42" s="26">
        <f t="shared" si="29"/>
        <v>8.98876404494382E-2</v>
      </c>
      <c r="M42" s="26">
        <f t="shared" si="29"/>
        <v>-2.6548672566371681E-2</v>
      </c>
      <c r="N42" s="26">
        <f t="shared" si="29"/>
        <v>7.6086956521739135E-2</v>
      </c>
      <c r="O42" s="26">
        <f t="shared" si="29"/>
        <v>0.25531914893617019</v>
      </c>
      <c r="P42" s="26">
        <f t="shared" si="29"/>
        <v>0.32989690721649484</v>
      </c>
      <c r="Q42" s="26">
        <f t="shared" si="29"/>
        <v>-9.0909090909090905E-3</v>
      </c>
      <c r="R42" s="26">
        <f t="shared" si="29"/>
        <v>-0.25252525252525254</v>
      </c>
      <c r="S42" s="26">
        <f t="shared" si="29"/>
        <v>-3.3898305084745763E-2</v>
      </c>
      <c r="T42" s="26">
        <f t="shared" si="16"/>
        <v>-4.6511627906976744E-2</v>
      </c>
      <c r="U42" s="26">
        <f t="shared" si="16"/>
        <v>-0.15596330275229359</v>
      </c>
      <c r="V42" s="26">
        <f t="shared" si="16"/>
        <v>6.7567567567567571E-2</v>
      </c>
      <c r="W42" s="26">
        <f t="shared" si="16"/>
        <v>0.12280701754385964</v>
      </c>
      <c r="X42" s="26">
        <f t="shared" si="16"/>
        <v>-0.28455284552845528</v>
      </c>
      <c r="Y42" s="26">
        <f t="shared" si="16"/>
        <v>0.10869565217391304</v>
      </c>
      <c r="Z42" s="26">
        <f t="shared" si="16"/>
        <v>1.2658227848101266E-2</v>
      </c>
      <c r="AA42" s="26">
        <f t="shared" si="16"/>
        <v>7.8125E-3</v>
      </c>
      <c r="AB42" s="26">
        <f t="shared" si="26"/>
        <v>0.43181818181818182</v>
      </c>
      <c r="AC42" s="26">
        <f t="shared" si="17"/>
        <v>0.10784313725490197</v>
      </c>
      <c r="AD42" s="26">
        <f t="shared" si="17"/>
        <v>0.25</v>
      </c>
      <c r="AE42" s="26">
        <f t="shared" si="17"/>
        <v>7.7519379844961239E-3</v>
      </c>
      <c r="AF42" s="26">
        <f t="shared" si="17"/>
        <v>-0.10317460317460317</v>
      </c>
      <c r="AG42" s="26">
        <f t="shared" si="17"/>
        <v>2.6548672566371681E-2</v>
      </c>
      <c r="AH42" s="26">
        <f t="shared" si="17"/>
        <v>0.03</v>
      </c>
      <c r="AI42" s="26">
        <f t="shared" si="17"/>
        <v>0.11538461538461539</v>
      </c>
      <c r="AJ42" s="26">
        <f t="shared" si="17"/>
        <v>-0.11504424778761062</v>
      </c>
      <c r="AK42" s="26">
        <f t="shared" si="17"/>
        <v>6.8965517241379309E-2</v>
      </c>
      <c r="AL42" s="26">
        <f t="shared" si="17"/>
        <v>8.7378640776699032E-2</v>
      </c>
      <c r="AM42" s="26">
        <f t="shared" si="17"/>
        <v>-0.22758620689655173</v>
      </c>
      <c r="AN42" s="26">
        <f t="shared" si="17"/>
        <v>0.17</v>
      </c>
      <c r="AO42" s="26">
        <f t="shared" si="17"/>
        <v>-0.22580645161290322</v>
      </c>
      <c r="AP42" s="26">
        <f t="shared" si="17"/>
        <v>-0.3482142857142857</v>
      </c>
      <c r="AQ42" s="26">
        <f t="shared" si="24"/>
        <v>6.25E-2</v>
      </c>
      <c r="AR42" s="26">
        <f t="shared" si="18"/>
        <v>-3.4188034188034191E-2</v>
      </c>
      <c r="AS42" s="26">
        <f t="shared" si="18"/>
        <v>0.35416666666666669</v>
      </c>
      <c r="AT42" s="26">
        <f t="shared" si="18"/>
        <v>6.8493150684931503E-2</v>
      </c>
      <c r="AU42" s="26">
        <f t="shared" si="18"/>
        <v>0.14285714285714285</v>
      </c>
      <c r="AV42" s="26">
        <f t="shared" si="18"/>
        <v>2.6548672566371681E-2</v>
      </c>
      <c r="AW42" s="26">
        <f t="shared" si="18"/>
        <v>-0.16153846153846155</v>
      </c>
      <c r="AX42" s="26">
        <f t="shared" si="18"/>
        <v>-0.19230769230769232</v>
      </c>
      <c r="AY42" s="26">
        <f t="shared" si="18"/>
        <v>6.6176470588235295E-2</v>
      </c>
      <c r="AZ42" s="26">
        <f t="shared" si="18"/>
        <v>-2.5862068965517241E-2</v>
      </c>
      <c r="BA42" s="26">
        <f t="shared" si="18"/>
        <v>-0.58715596330275233</v>
      </c>
      <c r="BB42" s="26">
        <f t="shared" si="18"/>
        <v>0.5714285714285714</v>
      </c>
      <c r="BC42" s="26">
        <f t="shared" si="18"/>
        <v>-0.1310344827586207</v>
      </c>
      <c r="BD42" s="26">
        <f t="shared" si="18"/>
        <v>-0.1415929203539823</v>
      </c>
      <c r="BE42" s="26">
        <f t="shared" si="18"/>
        <v>1.3333333333333333</v>
      </c>
      <c r="BF42" s="26">
        <f t="shared" si="25"/>
        <v>0</v>
      </c>
      <c r="BG42" s="26">
        <f t="shared" si="19"/>
        <v>-0.27777777777777779</v>
      </c>
      <c r="BH42" s="26">
        <f t="shared" si="19"/>
        <v>-0.10309278350515463</v>
      </c>
      <c r="BI42" s="26">
        <f t="shared" si="19"/>
        <v>-6.6666666666666666E-2</v>
      </c>
      <c r="BJ42" s="26">
        <f t="shared" si="19"/>
        <v>-6.0606060606060608E-2</v>
      </c>
      <c r="BK42" s="26">
        <f t="shared" si="19"/>
        <v>0.2857142857142857</v>
      </c>
      <c r="BL42" s="26">
        <f t="shared" si="19"/>
        <v>-0.52873563218390807</v>
      </c>
      <c r="BM42" s="26">
        <f t="shared" si="19"/>
        <v>0.14285714285714285</v>
      </c>
      <c r="BN42" s="26">
        <f t="shared" si="19"/>
        <v>-0.12903225806451613</v>
      </c>
      <c r="BO42" s="26">
        <f t="shared" si="19"/>
        <v>-0.19658119658119658</v>
      </c>
      <c r="BP42" s="26">
        <f t="shared" si="20"/>
        <v>1.3170731707317074</v>
      </c>
      <c r="BQ42" s="26">
        <f t="shared" si="21"/>
        <v>1.7857142857142856E-2</v>
      </c>
      <c r="BR42" s="26">
        <f t="shared" si="22"/>
        <v>2.4691358024691357E-2</v>
      </c>
      <c r="BS42" s="26">
        <f t="shared" si="23"/>
        <v>8.5106382978723402E-2</v>
      </c>
    </row>
    <row r="43" spans="3:71" ht="17.149999999999999" customHeight="1" thickBot="1" x14ac:dyDescent="0.35">
      <c r="C43" s="37" t="s">
        <v>128</v>
      </c>
      <c r="D43" s="42">
        <f t="shared" si="27"/>
        <v>-0.18372012768527304</v>
      </c>
      <c r="E43" s="42">
        <f t="shared" ref="E43:N43" si="30">+(I22-E22)/E22</f>
        <v>-1.2508198257284737E-2</v>
      </c>
      <c r="F43" s="42">
        <f t="shared" si="30"/>
        <v>-2.6257492832942403E-2</v>
      </c>
      <c r="G43" s="43">
        <f t="shared" si="30"/>
        <v>-9.0475502240208117E-2</v>
      </c>
      <c r="H43" s="42">
        <f t="shared" si="30"/>
        <v>-8.2756433969243773E-2</v>
      </c>
      <c r="I43" s="42">
        <f t="shared" si="30"/>
        <v>-0.1346838085298164</v>
      </c>
      <c r="J43" s="42">
        <f t="shared" si="30"/>
        <v>-4.9447975911676142E-2</v>
      </c>
      <c r="K43" s="43">
        <f t="shared" si="30"/>
        <v>-1.5202076381164257E-2</v>
      </c>
      <c r="L43" s="42">
        <f t="shared" si="30"/>
        <v>5.3926369764360202E-2</v>
      </c>
      <c r="M43" s="42">
        <f t="shared" si="30"/>
        <v>5.2631578947368418E-2</v>
      </c>
      <c r="N43" s="42">
        <f t="shared" si="30"/>
        <v>7.109671969590314E-3</v>
      </c>
      <c r="O43" s="43">
        <f t="shared" si="29"/>
        <v>2.9044750430292598E-2</v>
      </c>
      <c r="P43" s="42">
        <f t="shared" si="29"/>
        <v>-4.9199147214781607E-4</v>
      </c>
      <c r="Q43" s="42">
        <f t="shared" si="29"/>
        <v>-5.9166666666666666E-2</v>
      </c>
      <c r="R43" s="42">
        <f t="shared" si="29"/>
        <v>-6.3605228209967146E-3</v>
      </c>
      <c r="S43" s="43">
        <f t="shared" si="16"/>
        <v>-4.4166840894835878E-2</v>
      </c>
      <c r="T43" s="42">
        <f t="shared" si="16"/>
        <v>4.4301028221395752E-3</v>
      </c>
      <c r="U43" s="42">
        <f t="shared" si="16"/>
        <v>-1.7714791851195749E-3</v>
      </c>
      <c r="V43" s="42">
        <f t="shared" si="16"/>
        <v>-3.1513787281935844E-2</v>
      </c>
      <c r="W43" s="43">
        <f t="shared" si="16"/>
        <v>0.11423415541094767</v>
      </c>
      <c r="X43" s="42">
        <f t="shared" si="16"/>
        <v>-7.3237135856248303E-2</v>
      </c>
      <c r="Y43" s="42">
        <f t="shared" si="16"/>
        <v>4.0206299911268853E-2</v>
      </c>
      <c r="Z43" s="42">
        <f t="shared" si="16"/>
        <v>6.0720511330621729E-2</v>
      </c>
      <c r="AA43" s="43">
        <f t="shared" si="16"/>
        <v>-2.1005104043973301E-2</v>
      </c>
      <c r="AB43" s="42">
        <f t="shared" si="26"/>
        <v>0.13842538190364279</v>
      </c>
      <c r="AC43" s="42">
        <f t="shared" si="17"/>
        <v>2.6336834248547211E-2</v>
      </c>
      <c r="AD43" s="42">
        <f t="shared" si="17"/>
        <v>0.12667762256915913</v>
      </c>
      <c r="AE43" s="43">
        <f t="shared" si="17"/>
        <v>3.9653098054942854E-2</v>
      </c>
      <c r="AF43" s="42">
        <f t="shared" si="17"/>
        <v>1.1302642444260942E-2</v>
      </c>
      <c r="AG43" s="42">
        <f t="shared" si="17"/>
        <v>1.8752272609215106E-2</v>
      </c>
      <c r="AH43" s="42">
        <f t="shared" si="17"/>
        <v>-7.3234471860945671E-2</v>
      </c>
      <c r="AI43" s="43">
        <f t="shared" si="17"/>
        <v>-8.5876850378513905E-2</v>
      </c>
      <c r="AJ43" s="42">
        <f t="shared" si="17"/>
        <v>-0.1303393722888492</v>
      </c>
      <c r="AK43" s="42">
        <f t="shared" si="17"/>
        <v>-3.90067305731185E-2</v>
      </c>
      <c r="AL43" s="42">
        <f t="shared" si="17"/>
        <v>-0.10420355433143157</v>
      </c>
      <c r="AM43" s="43">
        <f t="shared" si="17"/>
        <v>-6.9469353307310897E-2</v>
      </c>
      <c r="AN43" s="42">
        <f t="shared" si="17"/>
        <v>2.593744498562291E-2</v>
      </c>
      <c r="AO43" s="42">
        <f t="shared" si="17"/>
        <v>-9.2959091632620575E-2</v>
      </c>
      <c r="AP43" s="42">
        <f t="shared" si="17"/>
        <v>-8.1625183016105413E-2</v>
      </c>
      <c r="AQ43" s="43">
        <f t="shared" si="24"/>
        <v>-4.1947735389150274E-2</v>
      </c>
      <c r="AR43" s="42">
        <f t="shared" si="18"/>
        <v>-7.1898415603729338E-2</v>
      </c>
      <c r="AS43" s="42">
        <f t="shared" si="18"/>
        <v>-1.0529394559812811E-3</v>
      </c>
      <c r="AT43" s="42">
        <f t="shared" si="18"/>
        <v>-2.3595057791948985E-2</v>
      </c>
      <c r="AU43" s="42">
        <f t="shared" si="18"/>
        <v>-1.254363647121472E-2</v>
      </c>
      <c r="AV43" s="42">
        <f t="shared" si="18"/>
        <v>1.2141008258350796E-2</v>
      </c>
      <c r="AW43" s="42">
        <f t="shared" si="18"/>
        <v>-3.9116940914680563E-2</v>
      </c>
      <c r="AX43" s="42">
        <f t="shared" si="18"/>
        <v>2.9226875663319454E-2</v>
      </c>
      <c r="AY43" s="42">
        <f t="shared" si="18"/>
        <v>-6.4713284199173111E-3</v>
      </c>
      <c r="AZ43" s="42">
        <f t="shared" si="18"/>
        <v>-0.16641295743773976</v>
      </c>
      <c r="BA43" s="42">
        <f t="shared" si="18"/>
        <v>-0.41788043147053444</v>
      </c>
      <c r="BB43" s="42">
        <f t="shared" si="18"/>
        <v>0.17672721503926389</v>
      </c>
      <c r="BC43" s="42">
        <f t="shared" si="18"/>
        <v>1.8213617996502021E-2</v>
      </c>
      <c r="BD43" s="42">
        <f t="shared" si="18"/>
        <v>9.9196493791088386E-2</v>
      </c>
      <c r="BE43" s="42">
        <f t="shared" si="18"/>
        <v>0.66844639865996647</v>
      </c>
      <c r="BF43" s="42">
        <f t="shared" si="25"/>
        <v>-0.20680822379507921</v>
      </c>
      <c r="BG43" s="42">
        <f t="shared" si="19"/>
        <v>-0.14612331931528758</v>
      </c>
      <c r="BH43" s="42">
        <f t="shared" si="19"/>
        <v>-2.1132376395534291E-2</v>
      </c>
      <c r="BI43" s="42">
        <f t="shared" si="19"/>
        <v>-0.10234046558323398</v>
      </c>
      <c r="BJ43" s="42">
        <f t="shared" si="19"/>
        <v>-3.7902608991246707E-2</v>
      </c>
      <c r="BK43" s="42">
        <f t="shared" si="19"/>
        <v>2.427857935627081E-2</v>
      </c>
      <c r="BL43" s="42">
        <f t="shared" si="19"/>
        <v>-0.128377460964019</v>
      </c>
      <c r="BM43" s="42">
        <f t="shared" si="19"/>
        <v>-6.8502726128896966E-3</v>
      </c>
      <c r="BN43" s="42">
        <f t="shared" si="19"/>
        <v>-1.5899655507464006E-3</v>
      </c>
      <c r="BO43" s="42">
        <f t="shared" si="19"/>
        <v>-2.1197345252607341E-2</v>
      </c>
      <c r="BP43" s="42">
        <f t="shared" si="20"/>
        <v>0.11589687670379313</v>
      </c>
      <c r="BQ43" s="42">
        <f t="shared" si="21"/>
        <v>3.8006756756756757E-2</v>
      </c>
      <c r="BR43" s="42">
        <f t="shared" si="22"/>
        <v>-1.0085817924444837E-2</v>
      </c>
      <c r="BS43" s="42">
        <f t="shared" si="23"/>
        <v>2.9613229087386703E-2</v>
      </c>
    </row>
    <row r="44" spans="3:71" x14ac:dyDescent="0.3">
      <c r="X44" s="18"/>
    </row>
    <row r="50" spans="3:21" ht="27" x14ac:dyDescent="0.3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" thickBot="1" x14ac:dyDescent="0.35">
      <c r="C51" s="36" t="s">
        <v>111</v>
      </c>
      <c r="D51" s="25">
        <f t="shared" ref="D51:D67" si="31">+D5+E5+F5+G5</f>
        <v>12525</v>
      </c>
      <c r="E51" s="25">
        <f t="shared" ref="E51:E67" si="32">+H5+I5+J5+K5</f>
        <v>11807</v>
      </c>
      <c r="F51" s="25">
        <f t="shared" ref="F51:F67" si="33">+L5+M5+N5+O5</f>
        <v>10665</v>
      </c>
      <c r="G51" s="25">
        <f t="shared" ref="G51:G67" si="34">+P5+Q5+R5+S5</f>
        <v>11320</v>
      </c>
      <c r="H51" s="25">
        <f t="shared" ref="H51:H68" si="35">+T5+U5+V5+W5</f>
        <v>11095</v>
      </c>
      <c r="I51" s="25">
        <f t="shared" ref="I51:I68" si="36">+X5+Y5+Z5+AA5</f>
        <v>11485</v>
      </c>
      <c r="J51" s="25">
        <f t="shared" ref="J51:J68" si="37">+AB5+AC5+AD5+AE5</f>
        <v>11366</v>
      </c>
      <c r="K51" s="25">
        <f t="shared" ref="K51:K68" si="38">+AF5+AG5+AH5+AI5</f>
        <v>12556</v>
      </c>
      <c r="L51" s="25">
        <f t="shared" ref="L51:L68" si="39">+AJ5+AK5+AL5+AM5</f>
        <v>12180</v>
      </c>
      <c r="M51" s="25">
        <f t="shared" ref="M51:M68" si="40">+AN5+AO5+AP5+AQ5</f>
        <v>11001</v>
      </c>
      <c r="N51" s="25">
        <f t="shared" ref="N51:N68" si="41">+AR5+AS5+AT5+AU5</f>
        <v>10699</v>
      </c>
      <c r="O51" s="25">
        <f t="shared" ref="O51:O68" si="42">+AV5+AW5+AX5+AY5</f>
        <v>10325</v>
      </c>
      <c r="P51" s="25">
        <f t="shared" ref="P51:P68" si="43">+AZ5+BA5+BB5+BC5</f>
        <v>10168</v>
      </c>
      <c r="Q51" s="25">
        <f t="shared" ref="Q51:Q68" si="44">+BD5+BE5+BF5+BG5</f>
        <v>9216</v>
      </c>
      <c r="R51" s="25">
        <f t="shared" ref="R51:R68" si="45">+BH5+BI5+BJ5+BK5</f>
        <v>9562</v>
      </c>
      <c r="S51" s="25">
        <f t="shared" ref="S51:S68" si="46">+BL5+BM5+BN5+BO5</f>
        <v>9322</v>
      </c>
      <c r="T51" s="25">
        <f>SUM(BP5:BS5)</f>
        <v>8637</v>
      </c>
      <c r="U51" s="25">
        <f>SUM(BT5:BW5)</f>
        <v>9294</v>
      </c>
    </row>
    <row r="52" spans="3:21" ht="14" thickBot="1" x14ac:dyDescent="0.35">
      <c r="C52" s="36" t="s">
        <v>112</v>
      </c>
      <c r="D52" s="25">
        <f t="shared" si="31"/>
        <v>1944</v>
      </c>
      <c r="E52" s="25">
        <f t="shared" si="32"/>
        <v>1881</v>
      </c>
      <c r="F52" s="25">
        <f t="shared" si="33"/>
        <v>1805</v>
      </c>
      <c r="G52" s="25">
        <f t="shared" si="34"/>
        <v>1754</v>
      </c>
      <c r="H52" s="25">
        <f t="shared" si="35"/>
        <v>1699</v>
      </c>
      <c r="I52" s="25">
        <f t="shared" si="36"/>
        <v>1685</v>
      </c>
      <c r="J52" s="25">
        <f t="shared" si="37"/>
        <v>1762</v>
      </c>
      <c r="K52" s="25">
        <f t="shared" si="38"/>
        <v>1943</v>
      </c>
      <c r="L52" s="25">
        <f t="shared" si="39"/>
        <v>1951</v>
      </c>
      <c r="M52" s="25">
        <f t="shared" si="40"/>
        <v>1818</v>
      </c>
      <c r="N52" s="25">
        <f t="shared" si="41"/>
        <v>1697</v>
      </c>
      <c r="O52" s="25">
        <f t="shared" si="42"/>
        <v>1602</v>
      </c>
      <c r="P52" s="25">
        <f t="shared" si="43"/>
        <v>1926</v>
      </c>
      <c r="Q52" s="25">
        <f t="shared" si="44"/>
        <v>1463</v>
      </c>
      <c r="R52" s="25">
        <f t="shared" si="45"/>
        <v>1571</v>
      </c>
      <c r="S52" s="25">
        <f t="shared" si="46"/>
        <v>1529</v>
      </c>
      <c r="T52" s="25">
        <f t="shared" ref="T52:T67" si="47">SUM(BQ6:BT6)</f>
        <v>1667</v>
      </c>
      <c r="U52" s="25">
        <f t="shared" ref="U52:U67" si="48">SUM(BT6:BW6)</f>
        <v>1587</v>
      </c>
    </row>
    <row r="53" spans="3:21" ht="14" thickBot="1" x14ac:dyDescent="0.35">
      <c r="C53" s="36" t="s">
        <v>113</v>
      </c>
      <c r="D53" s="25">
        <f t="shared" si="31"/>
        <v>2191</v>
      </c>
      <c r="E53" s="25">
        <f t="shared" si="32"/>
        <v>1858</v>
      </c>
      <c r="F53" s="25">
        <f t="shared" si="33"/>
        <v>1786</v>
      </c>
      <c r="G53" s="25">
        <f t="shared" si="34"/>
        <v>1769</v>
      </c>
      <c r="H53" s="25">
        <f t="shared" si="35"/>
        <v>1708</v>
      </c>
      <c r="I53" s="25">
        <f t="shared" si="36"/>
        <v>1724</v>
      </c>
      <c r="J53" s="25">
        <f t="shared" si="37"/>
        <v>1734</v>
      </c>
      <c r="K53" s="25">
        <f t="shared" si="38"/>
        <v>1892</v>
      </c>
      <c r="L53" s="25">
        <f t="shared" si="39"/>
        <v>1764</v>
      </c>
      <c r="M53" s="25">
        <f t="shared" si="40"/>
        <v>1625</v>
      </c>
      <c r="N53" s="25">
        <f t="shared" si="41"/>
        <v>1515</v>
      </c>
      <c r="O53" s="25">
        <f t="shared" si="42"/>
        <v>1482</v>
      </c>
      <c r="P53" s="25">
        <f t="shared" si="43"/>
        <v>1479</v>
      </c>
      <c r="Q53" s="25">
        <f t="shared" si="44"/>
        <v>1238</v>
      </c>
      <c r="R53" s="25">
        <f t="shared" si="45"/>
        <v>1249</v>
      </c>
      <c r="S53" s="25">
        <f t="shared" si="46"/>
        <v>1192</v>
      </c>
      <c r="T53" s="25">
        <f t="shared" si="47"/>
        <v>1160</v>
      </c>
      <c r="U53" s="25">
        <f t="shared" si="48"/>
        <v>1182</v>
      </c>
    </row>
    <row r="54" spans="3:21" ht="14" thickBot="1" x14ac:dyDescent="0.35">
      <c r="C54" s="36" t="s">
        <v>114</v>
      </c>
      <c r="D54" s="25">
        <f t="shared" si="31"/>
        <v>2322</v>
      </c>
      <c r="E54" s="25">
        <f t="shared" si="32"/>
        <v>2161</v>
      </c>
      <c r="F54" s="25">
        <f t="shared" si="33"/>
        <v>1966</v>
      </c>
      <c r="G54" s="25">
        <f t="shared" si="34"/>
        <v>2020</v>
      </c>
      <c r="H54" s="25">
        <f t="shared" si="35"/>
        <v>1879</v>
      </c>
      <c r="I54" s="25">
        <f t="shared" si="36"/>
        <v>1986</v>
      </c>
      <c r="J54" s="25">
        <f t="shared" si="37"/>
        <v>1905</v>
      </c>
      <c r="K54" s="25">
        <f t="shared" si="38"/>
        <v>2080</v>
      </c>
      <c r="L54" s="25">
        <f t="shared" si="39"/>
        <v>1995</v>
      </c>
      <c r="M54" s="25">
        <f t="shared" si="40"/>
        <v>1935</v>
      </c>
      <c r="N54" s="25">
        <f t="shared" si="41"/>
        <v>1879</v>
      </c>
      <c r="O54" s="25">
        <f t="shared" si="42"/>
        <v>1816</v>
      </c>
      <c r="P54" s="25">
        <f t="shared" si="43"/>
        <v>1882</v>
      </c>
      <c r="Q54" s="25">
        <f t="shared" si="44"/>
        <v>1678</v>
      </c>
      <c r="R54" s="25">
        <f t="shared" si="45"/>
        <v>1758</v>
      </c>
      <c r="S54" s="25">
        <f t="shared" si="46"/>
        <v>1724</v>
      </c>
      <c r="T54" s="25">
        <f t="shared" si="47"/>
        <v>1780</v>
      </c>
      <c r="U54" s="25">
        <f t="shared" si="48"/>
        <v>1787</v>
      </c>
    </row>
    <row r="55" spans="3:21" ht="14" thickBot="1" x14ac:dyDescent="0.35">
      <c r="C55" s="36" t="s">
        <v>115</v>
      </c>
      <c r="D55" s="25">
        <f t="shared" si="31"/>
        <v>4192</v>
      </c>
      <c r="E55" s="25">
        <f t="shared" si="32"/>
        <v>3873</v>
      </c>
      <c r="F55" s="25">
        <f t="shared" si="33"/>
        <v>3495</v>
      </c>
      <c r="G55" s="25">
        <f t="shared" si="34"/>
        <v>3314</v>
      </c>
      <c r="H55" s="25">
        <f t="shared" si="35"/>
        <v>3384</v>
      </c>
      <c r="I55" s="25">
        <f t="shared" si="36"/>
        <v>3509</v>
      </c>
      <c r="J55" s="25">
        <f t="shared" si="37"/>
        <v>3665</v>
      </c>
      <c r="K55" s="25">
        <f t="shared" si="38"/>
        <v>3656</v>
      </c>
      <c r="L55" s="25">
        <f t="shared" si="39"/>
        <v>3599</v>
      </c>
      <c r="M55" s="25">
        <f t="shared" si="40"/>
        <v>3097</v>
      </c>
      <c r="N55" s="25">
        <f t="shared" si="41"/>
        <v>3038</v>
      </c>
      <c r="O55" s="25">
        <f t="shared" si="42"/>
        <v>3015</v>
      </c>
      <c r="P55" s="25">
        <f t="shared" si="43"/>
        <v>2929</v>
      </c>
      <c r="Q55" s="25">
        <f t="shared" si="44"/>
        <v>2729</v>
      </c>
      <c r="R55" s="25">
        <f t="shared" si="45"/>
        <v>2983</v>
      </c>
      <c r="S55" s="25">
        <f t="shared" si="46"/>
        <v>2959</v>
      </c>
      <c r="T55" s="25">
        <f t="shared" si="47"/>
        <v>2848</v>
      </c>
      <c r="U55" s="25">
        <f t="shared" si="48"/>
        <v>2855</v>
      </c>
    </row>
    <row r="56" spans="3:21" ht="14" thickBot="1" x14ac:dyDescent="0.35">
      <c r="C56" s="36" t="s">
        <v>116</v>
      </c>
      <c r="D56" s="25">
        <f t="shared" si="31"/>
        <v>983</v>
      </c>
      <c r="E56" s="25">
        <f t="shared" si="32"/>
        <v>983</v>
      </c>
      <c r="F56" s="25">
        <f t="shared" si="33"/>
        <v>862</v>
      </c>
      <c r="G56" s="25">
        <f t="shared" si="34"/>
        <v>870</v>
      </c>
      <c r="H56" s="25">
        <f t="shared" si="35"/>
        <v>858</v>
      </c>
      <c r="I56" s="25">
        <f t="shared" si="36"/>
        <v>965</v>
      </c>
      <c r="J56" s="25">
        <f t="shared" si="37"/>
        <v>948</v>
      </c>
      <c r="K56" s="25">
        <f t="shared" si="38"/>
        <v>971</v>
      </c>
      <c r="L56" s="25">
        <f t="shared" si="39"/>
        <v>960</v>
      </c>
      <c r="M56" s="25">
        <f t="shared" si="40"/>
        <v>790</v>
      </c>
      <c r="N56" s="25">
        <f t="shared" si="41"/>
        <v>863</v>
      </c>
      <c r="O56" s="25">
        <f t="shared" si="42"/>
        <v>790</v>
      </c>
      <c r="P56" s="25">
        <f t="shared" si="43"/>
        <v>816</v>
      </c>
      <c r="Q56" s="25">
        <f t="shared" si="44"/>
        <v>691</v>
      </c>
      <c r="R56" s="25">
        <f t="shared" si="45"/>
        <v>776</v>
      </c>
      <c r="S56" s="25">
        <f t="shared" si="46"/>
        <v>678</v>
      </c>
      <c r="T56" s="25">
        <f t="shared" si="47"/>
        <v>689</v>
      </c>
      <c r="U56" s="25">
        <f t="shared" si="48"/>
        <v>670</v>
      </c>
    </row>
    <row r="57" spans="3:21" ht="14" thickBot="1" x14ac:dyDescent="0.35">
      <c r="C57" s="36" t="s">
        <v>117</v>
      </c>
      <c r="D57" s="25">
        <f t="shared" si="31"/>
        <v>2831</v>
      </c>
      <c r="E57" s="25">
        <f t="shared" si="32"/>
        <v>2718</v>
      </c>
      <c r="F57" s="25">
        <f t="shared" si="33"/>
        <v>2707</v>
      </c>
      <c r="G57" s="25">
        <f t="shared" si="34"/>
        <v>2720</v>
      </c>
      <c r="H57" s="25">
        <f t="shared" si="35"/>
        <v>2663</v>
      </c>
      <c r="I57" s="25">
        <f t="shared" si="36"/>
        <v>2828</v>
      </c>
      <c r="J57" s="25">
        <f t="shared" si="37"/>
        <v>2818</v>
      </c>
      <c r="K57" s="25">
        <f t="shared" si="38"/>
        <v>3131</v>
      </c>
      <c r="L57" s="25">
        <f t="shared" si="39"/>
        <v>2820</v>
      </c>
      <c r="M57" s="25">
        <f t="shared" si="40"/>
        <v>2629</v>
      </c>
      <c r="N57" s="25">
        <f t="shared" si="41"/>
        <v>2653</v>
      </c>
      <c r="O57" s="25">
        <f t="shared" si="42"/>
        <v>2453</v>
      </c>
      <c r="P57" s="25">
        <f t="shared" si="43"/>
        <v>2587</v>
      </c>
      <c r="Q57" s="25">
        <f t="shared" si="44"/>
        <v>2338</v>
      </c>
      <c r="R57" s="25">
        <f t="shared" si="45"/>
        <v>2315</v>
      </c>
      <c r="S57" s="25">
        <f t="shared" si="46"/>
        <v>2227</v>
      </c>
      <c r="T57" s="25">
        <f t="shared" si="47"/>
        <v>2301</v>
      </c>
      <c r="U57" s="25">
        <f t="shared" si="48"/>
        <v>2434</v>
      </c>
    </row>
    <row r="58" spans="3:21" ht="14" thickBot="1" x14ac:dyDescent="0.35">
      <c r="C58" s="36" t="s">
        <v>118</v>
      </c>
      <c r="D58" s="25">
        <f t="shared" si="31"/>
        <v>2449</v>
      </c>
      <c r="E58" s="25">
        <f t="shared" si="32"/>
        <v>2253</v>
      </c>
      <c r="F58" s="25">
        <f t="shared" si="33"/>
        <v>2040</v>
      </c>
      <c r="G58" s="25">
        <f t="shared" si="34"/>
        <v>2287</v>
      </c>
      <c r="H58" s="25">
        <f t="shared" si="35"/>
        <v>2402</v>
      </c>
      <c r="I58" s="25">
        <f t="shared" si="36"/>
        <v>2487</v>
      </c>
      <c r="J58" s="25">
        <f t="shared" si="37"/>
        <v>2535</v>
      </c>
      <c r="K58" s="25">
        <f t="shared" si="38"/>
        <v>2634</v>
      </c>
      <c r="L58" s="25">
        <f t="shared" si="39"/>
        <v>2723</v>
      </c>
      <c r="M58" s="25">
        <f t="shared" si="40"/>
        <v>2449</v>
      </c>
      <c r="N58" s="25">
        <f t="shared" si="41"/>
        <v>2456</v>
      </c>
      <c r="O58" s="25">
        <f t="shared" si="42"/>
        <v>2396</v>
      </c>
      <c r="P58" s="25">
        <f t="shared" si="43"/>
        <v>2512</v>
      </c>
      <c r="Q58" s="25">
        <f t="shared" si="44"/>
        <v>2171</v>
      </c>
      <c r="R58" s="25">
        <f t="shared" si="45"/>
        <v>2260</v>
      </c>
      <c r="S58" s="25">
        <f t="shared" si="46"/>
        <v>2157</v>
      </c>
      <c r="T58" s="25">
        <f t="shared" si="47"/>
        <v>2333</v>
      </c>
      <c r="U58" s="25">
        <f t="shared" si="48"/>
        <v>2375</v>
      </c>
    </row>
    <row r="59" spans="3:21" ht="14" thickBot="1" x14ac:dyDescent="0.35">
      <c r="C59" s="36" t="s">
        <v>119</v>
      </c>
      <c r="D59" s="25">
        <f t="shared" si="31"/>
        <v>17325</v>
      </c>
      <c r="E59" s="25">
        <f t="shared" si="32"/>
        <v>15232</v>
      </c>
      <c r="F59" s="25">
        <f t="shared" si="33"/>
        <v>14437</v>
      </c>
      <c r="G59" s="25">
        <f t="shared" si="34"/>
        <v>14866</v>
      </c>
      <c r="H59" s="25">
        <f t="shared" si="35"/>
        <v>13834</v>
      </c>
      <c r="I59" s="25">
        <f t="shared" si="36"/>
        <v>13979</v>
      </c>
      <c r="J59" s="25">
        <f t="shared" si="37"/>
        <v>13944</v>
      </c>
      <c r="K59" s="25">
        <f t="shared" si="38"/>
        <v>14896</v>
      </c>
      <c r="L59" s="25">
        <f t="shared" si="39"/>
        <v>14630</v>
      </c>
      <c r="M59" s="25">
        <f t="shared" si="40"/>
        <v>13475</v>
      </c>
      <c r="N59" s="25">
        <f t="shared" si="41"/>
        <v>12434</v>
      </c>
      <c r="O59" s="25">
        <f t="shared" si="42"/>
        <v>12010</v>
      </c>
      <c r="P59" s="25">
        <f t="shared" si="43"/>
        <v>11785</v>
      </c>
      <c r="Q59" s="25">
        <f t="shared" si="44"/>
        <v>10439</v>
      </c>
      <c r="R59" s="25">
        <f t="shared" si="45"/>
        <v>10568</v>
      </c>
      <c r="S59" s="25">
        <f t="shared" si="46"/>
        <v>10264</v>
      </c>
      <c r="T59" s="25">
        <f t="shared" si="47"/>
        <v>10234</v>
      </c>
      <c r="U59" s="25">
        <f t="shared" si="48"/>
        <v>9986</v>
      </c>
    </row>
    <row r="60" spans="3:21" ht="14" thickBot="1" x14ac:dyDescent="0.35">
      <c r="C60" s="36" t="s">
        <v>120</v>
      </c>
      <c r="D60" s="25">
        <f t="shared" si="31"/>
        <v>10573</v>
      </c>
      <c r="E60" s="25">
        <f t="shared" si="32"/>
        <v>9591</v>
      </c>
      <c r="F60" s="25">
        <f t="shared" si="33"/>
        <v>8540</v>
      </c>
      <c r="G60" s="25">
        <f t="shared" si="34"/>
        <v>8913</v>
      </c>
      <c r="H60" s="25">
        <f t="shared" si="35"/>
        <v>8677</v>
      </c>
      <c r="I60" s="25">
        <f t="shared" si="36"/>
        <v>8594</v>
      </c>
      <c r="J60" s="25">
        <f t="shared" si="37"/>
        <v>8560</v>
      </c>
      <c r="K60" s="25">
        <f t="shared" si="38"/>
        <v>8929</v>
      </c>
      <c r="L60" s="25">
        <f t="shared" si="39"/>
        <v>8774</v>
      </c>
      <c r="M60" s="25">
        <f t="shared" si="40"/>
        <v>8312</v>
      </c>
      <c r="N60" s="25">
        <f t="shared" si="41"/>
        <v>8017</v>
      </c>
      <c r="O60" s="25">
        <f t="shared" si="42"/>
        <v>7774</v>
      </c>
      <c r="P60" s="25">
        <f t="shared" si="43"/>
        <v>7710</v>
      </c>
      <c r="Q60" s="25">
        <f t="shared" si="44"/>
        <v>7128</v>
      </c>
      <c r="R60" s="25">
        <f t="shared" si="45"/>
        <v>7287</v>
      </c>
      <c r="S60" s="25">
        <f t="shared" si="46"/>
        <v>6801</v>
      </c>
      <c r="T60" s="25">
        <f t="shared" si="47"/>
        <v>6767</v>
      </c>
      <c r="U60" s="25">
        <f t="shared" si="48"/>
        <v>6723</v>
      </c>
    </row>
    <row r="61" spans="3:21" ht="14" thickBot="1" x14ac:dyDescent="0.35">
      <c r="C61" s="36" t="s">
        <v>121</v>
      </c>
      <c r="D61" s="25">
        <f t="shared" si="31"/>
        <v>1112</v>
      </c>
      <c r="E61" s="25">
        <f t="shared" si="32"/>
        <v>1056</v>
      </c>
      <c r="F61" s="25">
        <f t="shared" si="33"/>
        <v>1060</v>
      </c>
      <c r="G61" s="25">
        <f t="shared" si="34"/>
        <v>1199</v>
      </c>
      <c r="H61" s="25">
        <f t="shared" si="35"/>
        <v>1096</v>
      </c>
      <c r="I61" s="25">
        <f t="shared" si="36"/>
        <v>1227</v>
      </c>
      <c r="J61" s="25">
        <f t="shared" si="37"/>
        <v>1241</v>
      </c>
      <c r="K61" s="25">
        <f t="shared" si="38"/>
        <v>1373</v>
      </c>
      <c r="L61" s="25">
        <f t="shared" si="39"/>
        <v>1426</v>
      </c>
      <c r="M61" s="25">
        <f t="shared" si="40"/>
        <v>1374</v>
      </c>
      <c r="N61" s="25">
        <f t="shared" si="41"/>
        <v>1260</v>
      </c>
      <c r="O61" s="25">
        <f t="shared" si="42"/>
        <v>1271</v>
      </c>
      <c r="P61" s="25">
        <f t="shared" si="43"/>
        <v>1236</v>
      </c>
      <c r="Q61" s="25">
        <f t="shared" si="44"/>
        <v>1090</v>
      </c>
      <c r="R61" s="25">
        <f t="shared" si="45"/>
        <v>1169</v>
      </c>
      <c r="S61" s="25">
        <f t="shared" si="46"/>
        <v>1097</v>
      </c>
      <c r="T61" s="25">
        <f t="shared" si="47"/>
        <v>1057</v>
      </c>
      <c r="U61" s="25">
        <f t="shared" si="48"/>
        <v>1070</v>
      </c>
    </row>
    <row r="62" spans="3:21" ht="14" thickBot="1" x14ac:dyDescent="0.35">
      <c r="C62" s="36" t="s">
        <v>122</v>
      </c>
      <c r="D62" s="25">
        <f t="shared" si="31"/>
        <v>4129</v>
      </c>
      <c r="E62" s="25">
        <f t="shared" si="32"/>
        <v>3878</v>
      </c>
      <c r="F62" s="25">
        <f t="shared" si="33"/>
        <v>3516</v>
      </c>
      <c r="G62" s="25">
        <f t="shared" si="34"/>
        <v>3686</v>
      </c>
      <c r="H62" s="25">
        <f t="shared" si="35"/>
        <v>3861</v>
      </c>
      <c r="I62" s="25">
        <f t="shared" si="36"/>
        <v>3968</v>
      </c>
      <c r="J62" s="25">
        <f t="shared" si="37"/>
        <v>3778</v>
      </c>
      <c r="K62" s="25">
        <f t="shared" si="38"/>
        <v>4049</v>
      </c>
      <c r="L62" s="25">
        <f t="shared" si="39"/>
        <v>3928</v>
      </c>
      <c r="M62" s="25">
        <f t="shared" si="40"/>
        <v>3502</v>
      </c>
      <c r="N62" s="25">
        <f t="shared" si="41"/>
        <v>3300</v>
      </c>
      <c r="O62" s="25">
        <f t="shared" si="42"/>
        <v>3352</v>
      </c>
      <c r="P62" s="25">
        <f t="shared" si="43"/>
        <v>3184</v>
      </c>
      <c r="Q62" s="25">
        <f t="shared" si="44"/>
        <v>2900</v>
      </c>
      <c r="R62" s="25">
        <f t="shared" si="45"/>
        <v>2951</v>
      </c>
      <c r="S62" s="25">
        <f t="shared" si="46"/>
        <v>2885</v>
      </c>
      <c r="T62" s="25">
        <f t="shared" si="47"/>
        <v>3034</v>
      </c>
      <c r="U62" s="25">
        <f t="shared" si="48"/>
        <v>2973</v>
      </c>
    </row>
    <row r="63" spans="3:21" ht="14" thickBot="1" x14ac:dyDescent="0.35">
      <c r="C63" s="36" t="s">
        <v>123</v>
      </c>
      <c r="D63" s="25">
        <f t="shared" si="31"/>
        <v>11280</v>
      </c>
      <c r="E63" s="25">
        <f t="shared" si="32"/>
        <v>10226</v>
      </c>
      <c r="F63" s="25">
        <f t="shared" si="33"/>
        <v>9480</v>
      </c>
      <c r="G63" s="25">
        <f t="shared" si="34"/>
        <v>10019</v>
      </c>
      <c r="H63" s="25">
        <f t="shared" si="35"/>
        <v>9609</v>
      </c>
      <c r="I63" s="25">
        <f t="shared" si="36"/>
        <v>9976</v>
      </c>
      <c r="J63" s="25">
        <f t="shared" si="37"/>
        <v>9945</v>
      </c>
      <c r="K63" s="25">
        <f t="shared" si="38"/>
        <v>11009</v>
      </c>
      <c r="L63" s="25">
        <f t="shared" si="39"/>
        <v>10264</v>
      </c>
      <c r="M63" s="25">
        <f t="shared" si="40"/>
        <v>8957</v>
      </c>
      <c r="N63" s="25">
        <f t="shared" si="41"/>
        <v>8281</v>
      </c>
      <c r="O63" s="25">
        <f t="shared" si="42"/>
        <v>8172</v>
      </c>
      <c r="P63" s="25">
        <f t="shared" si="43"/>
        <v>7917</v>
      </c>
      <c r="Q63" s="25">
        <f t="shared" si="44"/>
        <v>6563</v>
      </c>
      <c r="R63" s="25">
        <f t="shared" si="45"/>
        <v>7329</v>
      </c>
      <c r="S63" s="25">
        <f t="shared" si="46"/>
        <v>7093</v>
      </c>
      <c r="T63" s="25">
        <f t="shared" si="47"/>
        <v>6642</v>
      </c>
      <c r="U63" s="25">
        <f t="shared" si="48"/>
        <v>6967</v>
      </c>
    </row>
    <row r="64" spans="3:21" ht="14" thickBot="1" x14ac:dyDescent="0.35">
      <c r="C64" s="36" t="s">
        <v>124</v>
      </c>
      <c r="D64" s="25">
        <f t="shared" si="31"/>
        <v>1979</v>
      </c>
      <c r="E64" s="25">
        <f t="shared" si="32"/>
        <v>1896</v>
      </c>
      <c r="F64" s="25">
        <f t="shared" si="33"/>
        <v>1932</v>
      </c>
      <c r="G64" s="25">
        <f t="shared" si="34"/>
        <v>2017</v>
      </c>
      <c r="H64" s="25">
        <f t="shared" si="35"/>
        <v>1922</v>
      </c>
      <c r="I64" s="25">
        <f t="shared" si="36"/>
        <v>2024</v>
      </c>
      <c r="J64" s="25">
        <f t="shared" si="37"/>
        <v>2045</v>
      </c>
      <c r="K64" s="25">
        <f t="shared" si="38"/>
        <v>2192</v>
      </c>
      <c r="L64" s="25">
        <f t="shared" si="39"/>
        <v>2030</v>
      </c>
      <c r="M64" s="25">
        <f t="shared" si="40"/>
        <v>1975</v>
      </c>
      <c r="N64" s="25">
        <f t="shared" si="41"/>
        <v>1856</v>
      </c>
      <c r="O64" s="25">
        <f t="shared" si="42"/>
        <v>1802</v>
      </c>
      <c r="P64" s="25">
        <f t="shared" si="43"/>
        <v>1834</v>
      </c>
      <c r="Q64" s="25">
        <f t="shared" si="44"/>
        <v>1755</v>
      </c>
      <c r="R64" s="25">
        <f t="shared" si="45"/>
        <v>1819</v>
      </c>
      <c r="S64" s="25">
        <f t="shared" si="46"/>
        <v>1746</v>
      </c>
      <c r="T64" s="25">
        <f t="shared" si="47"/>
        <v>1697</v>
      </c>
      <c r="U64" s="25">
        <f t="shared" si="48"/>
        <v>1646</v>
      </c>
    </row>
    <row r="65" spans="3:21" ht="14" thickBot="1" x14ac:dyDescent="0.35">
      <c r="C65" s="36" t="s">
        <v>125</v>
      </c>
      <c r="D65" s="25">
        <f t="shared" si="31"/>
        <v>957</v>
      </c>
      <c r="E65" s="25">
        <f t="shared" si="32"/>
        <v>964</v>
      </c>
      <c r="F65" s="25">
        <f t="shared" si="33"/>
        <v>844</v>
      </c>
      <c r="G65" s="25">
        <f t="shared" si="34"/>
        <v>896</v>
      </c>
      <c r="H65" s="25">
        <f t="shared" si="35"/>
        <v>838</v>
      </c>
      <c r="I65" s="25">
        <f t="shared" si="36"/>
        <v>888</v>
      </c>
      <c r="J65" s="25">
        <f t="shared" si="37"/>
        <v>891</v>
      </c>
      <c r="K65" s="25">
        <f t="shared" si="38"/>
        <v>951</v>
      </c>
      <c r="L65" s="25">
        <f t="shared" si="39"/>
        <v>854</v>
      </c>
      <c r="M65" s="25">
        <f t="shared" si="40"/>
        <v>862</v>
      </c>
      <c r="N65" s="25">
        <f t="shared" si="41"/>
        <v>828</v>
      </c>
      <c r="O65" s="25">
        <f t="shared" si="42"/>
        <v>831</v>
      </c>
      <c r="P65" s="25">
        <f t="shared" si="43"/>
        <v>860</v>
      </c>
      <c r="Q65" s="25">
        <f t="shared" si="44"/>
        <v>744</v>
      </c>
      <c r="R65" s="25">
        <f t="shared" si="45"/>
        <v>742</v>
      </c>
      <c r="S65" s="25">
        <f t="shared" si="46"/>
        <v>753</v>
      </c>
      <c r="T65" s="25">
        <f t="shared" si="47"/>
        <v>750</v>
      </c>
      <c r="U65" s="25">
        <f t="shared" si="48"/>
        <v>794</v>
      </c>
    </row>
    <row r="66" spans="3:21" ht="14" thickBot="1" x14ac:dyDescent="0.35">
      <c r="C66" s="36" t="s">
        <v>126</v>
      </c>
      <c r="D66" s="25">
        <f t="shared" si="31"/>
        <v>3326</v>
      </c>
      <c r="E66" s="25">
        <f t="shared" si="32"/>
        <v>3012</v>
      </c>
      <c r="F66" s="25">
        <f t="shared" si="33"/>
        <v>2872</v>
      </c>
      <c r="G66" s="25">
        <f t="shared" si="34"/>
        <v>2858</v>
      </c>
      <c r="H66" s="25">
        <f t="shared" si="35"/>
        <v>2900</v>
      </c>
      <c r="I66" s="25">
        <f t="shared" si="36"/>
        <v>2794</v>
      </c>
      <c r="J66" s="25">
        <f t="shared" si="37"/>
        <v>2793</v>
      </c>
      <c r="K66" s="25">
        <f t="shared" si="38"/>
        <v>3089</v>
      </c>
      <c r="L66" s="25">
        <f t="shared" si="39"/>
        <v>3039</v>
      </c>
      <c r="M66" s="25">
        <f t="shared" si="40"/>
        <v>2940</v>
      </c>
      <c r="N66" s="25">
        <f t="shared" si="41"/>
        <v>2843</v>
      </c>
      <c r="O66" s="25">
        <f t="shared" si="42"/>
        <v>2693</v>
      </c>
      <c r="P66" s="25">
        <f t="shared" si="43"/>
        <v>2762</v>
      </c>
      <c r="Q66" s="25">
        <f t="shared" si="44"/>
        <v>2434</v>
      </c>
      <c r="R66" s="25">
        <f t="shared" si="45"/>
        <v>2437</v>
      </c>
      <c r="S66" s="25">
        <f t="shared" si="46"/>
        <v>2301</v>
      </c>
      <c r="T66" s="25">
        <f t="shared" si="47"/>
        <v>2286</v>
      </c>
      <c r="U66" s="25">
        <f t="shared" si="48"/>
        <v>2408</v>
      </c>
    </row>
    <row r="67" spans="3:21" ht="14" thickBot="1" x14ac:dyDescent="0.35">
      <c r="C67" s="36" t="s">
        <v>127</v>
      </c>
      <c r="D67" s="25">
        <f t="shared" si="31"/>
        <v>515</v>
      </c>
      <c r="E67" s="25">
        <f t="shared" si="32"/>
        <v>437</v>
      </c>
      <c r="F67" s="25">
        <f t="shared" si="33"/>
        <v>388</v>
      </c>
      <c r="G67" s="25">
        <f t="shared" si="34"/>
        <v>424</v>
      </c>
      <c r="H67" s="25">
        <f t="shared" si="35"/>
        <v>426</v>
      </c>
      <c r="I67" s="25">
        <f t="shared" si="36"/>
        <v>422</v>
      </c>
      <c r="J67" s="25">
        <f t="shared" si="37"/>
        <v>399</v>
      </c>
      <c r="K67" s="25">
        <f t="shared" si="38"/>
        <v>469</v>
      </c>
      <c r="L67" s="25">
        <f t="shared" si="39"/>
        <v>477</v>
      </c>
      <c r="M67" s="25">
        <f t="shared" si="40"/>
        <v>448</v>
      </c>
      <c r="N67" s="25">
        <f t="shared" si="41"/>
        <v>405</v>
      </c>
      <c r="O67" s="25">
        <f t="shared" si="42"/>
        <v>457</v>
      </c>
      <c r="P67" s="25">
        <f t="shared" si="43"/>
        <v>433</v>
      </c>
      <c r="Q67" s="25">
        <f t="shared" si="44"/>
        <v>383</v>
      </c>
      <c r="R67" s="25">
        <f t="shared" si="45"/>
        <v>392</v>
      </c>
      <c r="S67" s="25">
        <f t="shared" si="46"/>
        <v>395</v>
      </c>
      <c r="T67" s="25">
        <f t="shared" si="47"/>
        <v>382</v>
      </c>
      <c r="U67" s="25">
        <f t="shared" si="48"/>
        <v>394</v>
      </c>
    </row>
    <row r="68" spans="3:21" ht="14" thickBot="1" x14ac:dyDescent="0.35">
      <c r="C68" s="37" t="s">
        <v>128</v>
      </c>
      <c r="D68" s="39">
        <f>SUM(D51:D67)</f>
        <v>80633</v>
      </c>
      <c r="E68" s="39">
        <f>SUM(E51:E67)</f>
        <v>73826</v>
      </c>
      <c r="F68" s="39">
        <f>SUM(F51:F67)</f>
        <v>68395</v>
      </c>
      <c r="G68" s="39">
        <f>SUM(G51:G67)</f>
        <v>70932</v>
      </c>
      <c r="H68" s="39">
        <f t="shared" si="35"/>
        <v>68851</v>
      </c>
      <c r="I68" s="39">
        <f t="shared" si="36"/>
        <v>70541</v>
      </c>
      <c r="J68" s="39">
        <f t="shared" si="37"/>
        <v>70329</v>
      </c>
      <c r="K68" s="39">
        <f t="shared" si="38"/>
        <v>75820</v>
      </c>
      <c r="L68" s="39">
        <f t="shared" si="39"/>
        <v>73414</v>
      </c>
      <c r="M68" s="39">
        <f t="shared" si="40"/>
        <v>67189</v>
      </c>
      <c r="N68" s="39">
        <f t="shared" si="41"/>
        <v>64024</v>
      </c>
      <c r="O68" s="39">
        <f t="shared" si="42"/>
        <v>62241</v>
      </c>
      <c r="P68" s="39">
        <f t="shared" si="43"/>
        <v>62020</v>
      </c>
      <c r="Q68" s="39">
        <f t="shared" si="44"/>
        <v>54960</v>
      </c>
      <c r="R68" s="39">
        <f t="shared" si="45"/>
        <v>57168</v>
      </c>
      <c r="S68" s="39">
        <f t="shared" si="46"/>
        <v>55123</v>
      </c>
      <c r="T68" s="39">
        <f>SUM(BP22:BS22)</f>
        <v>52803</v>
      </c>
      <c r="U68" s="39">
        <f>SUM(BT22:BW22)</f>
        <v>55145</v>
      </c>
    </row>
    <row r="70" spans="3:21" ht="40.5" x14ac:dyDescent="0.3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" thickBot="1" x14ac:dyDescent="0.35">
      <c r="C71" s="36" t="s">
        <v>111</v>
      </c>
      <c r="D71" s="26">
        <f t="shared" ref="D71:R71" si="49">+(E51-D51)/D51</f>
        <v>-5.7325349301397203E-2</v>
      </c>
      <c r="E71" s="26">
        <f t="shared" si="49"/>
        <v>-9.6722283391208599E-2</v>
      </c>
      <c r="F71" s="26">
        <f t="shared" si="49"/>
        <v>6.1415846225972806E-2</v>
      </c>
      <c r="G71" s="26">
        <f t="shared" si="49"/>
        <v>-1.9876325088339222E-2</v>
      </c>
      <c r="H71" s="26">
        <f t="shared" si="49"/>
        <v>3.5150968904912122E-2</v>
      </c>
      <c r="I71" s="26">
        <f t="shared" si="49"/>
        <v>-1.0361340879407923E-2</v>
      </c>
      <c r="J71" s="26">
        <f t="shared" si="49"/>
        <v>0.10469822276966391</v>
      </c>
      <c r="K71" s="26">
        <f t="shared" si="49"/>
        <v>-2.9945842625039822E-2</v>
      </c>
      <c r="L71" s="26">
        <f t="shared" si="49"/>
        <v>-9.6798029556650247E-2</v>
      </c>
      <c r="M71" s="26">
        <f t="shared" si="49"/>
        <v>-2.7452049813653304E-2</v>
      </c>
      <c r="N71" s="26">
        <f t="shared" si="49"/>
        <v>-3.4956537994205068E-2</v>
      </c>
      <c r="O71" s="26">
        <f t="shared" si="49"/>
        <v>-1.5205811138014528E-2</v>
      </c>
      <c r="P71" s="26">
        <f t="shared" si="49"/>
        <v>-9.3627065302911094E-2</v>
      </c>
      <c r="Q71" s="26">
        <f t="shared" si="49"/>
        <v>3.7543402777777776E-2</v>
      </c>
      <c r="R71" s="26">
        <f t="shared" si="49"/>
        <v>-2.5099351600083666E-2</v>
      </c>
      <c r="S71" s="26">
        <f t="shared" ref="S71:T86" si="50">+(T51-S51)/S51</f>
        <v>-7.3482085389401416E-2</v>
      </c>
      <c r="T71" s="26">
        <f t="shared" si="50"/>
        <v>7.6068079194164639E-2</v>
      </c>
    </row>
    <row r="72" spans="3:21" ht="14" thickBot="1" x14ac:dyDescent="0.35">
      <c r="C72" s="36" t="s">
        <v>112</v>
      </c>
      <c r="D72" s="26">
        <f t="shared" ref="D72:R72" si="51">+(E52-D52)/D52</f>
        <v>-3.2407407407407406E-2</v>
      </c>
      <c r="E72" s="26">
        <f t="shared" si="51"/>
        <v>-4.0404040404040407E-2</v>
      </c>
      <c r="F72" s="26">
        <f t="shared" si="51"/>
        <v>-2.8254847645429362E-2</v>
      </c>
      <c r="G72" s="26">
        <f t="shared" si="51"/>
        <v>-3.1356898517673891E-2</v>
      </c>
      <c r="H72" s="26">
        <f t="shared" si="51"/>
        <v>-8.2401412595644492E-3</v>
      </c>
      <c r="I72" s="26">
        <f t="shared" si="51"/>
        <v>4.5697329376854598E-2</v>
      </c>
      <c r="J72" s="26">
        <f t="shared" si="51"/>
        <v>0.10272417707150965</v>
      </c>
      <c r="K72" s="26">
        <f t="shared" si="51"/>
        <v>4.1173443129181682E-3</v>
      </c>
      <c r="L72" s="26">
        <f t="shared" si="51"/>
        <v>-6.8170169144028708E-2</v>
      </c>
      <c r="M72" s="26">
        <f t="shared" si="51"/>
        <v>-6.6556655665566553E-2</v>
      </c>
      <c r="N72" s="26">
        <f t="shared" si="51"/>
        <v>-5.5981143193871541E-2</v>
      </c>
      <c r="O72" s="26">
        <f t="shared" si="51"/>
        <v>0.20224719101123595</v>
      </c>
      <c r="P72" s="26">
        <f t="shared" si="51"/>
        <v>-0.24039460020768433</v>
      </c>
      <c r="Q72" s="26">
        <f t="shared" si="51"/>
        <v>7.3820915926179079E-2</v>
      </c>
      <c r="R72" s="26">
        <f t="shared" si="51"/>
        <v>-2.6734563971992361E-2</v>
      </c>
      <c r="S72" s="26">
        <f t="shared" si="50"/>
        <v>9.0255068672334862E-2</v>
      </c>
      <c r="T72" s="26">
        <f t="shared" si="50"/>
        <v>-4.799040191961608E-2</v>
      </c>
    </row>
    <row r="73" spans="3:21" ht="14" thickBot="1" x14ac:dyDescent="0.35">
      <c r="C73" s="36" t="s">
        <v>113</v>
      </c>
      <c r="D73" s="26">
        <f t="shared" ref="D73:R73" si="52">+(E53-D53)/D53</f>
        <v>-0.15198539479689641</v>
      </c>
      <c r="E73" s="26">
        <f t="shared" si="52"/>
        <v>-3.8751345532831001E-2</v>
      </c>
      <c r="F73" s="26">
        <f t="shared" si="52"/>
        <v>-9.5184770436730123E-3</v>
      </c>
      <c r="G73" s="26">
        <f t="shared" si="52"/>
        <v>-3.4482758620689655E-2</v>
      </c>
      <c r="H73" s="26">
        <f t="shared" si="52"/>
        <v>9.3676814988290398E-3</v>
      </c>
      <c r="I73" s="26">
        <f t="shared" si="52"/>
        <v>5.8004640371229696E-3</v>
      </c>
      <c r="J73" s="26">
        <f t="shared" si="52"/>
        <v>9.1118800461361019E-2</v>
      </c>
      <c r="K73" s="26">
        <f t="shared" si="52"/>
        <v>-6.765327695560254E-2</v>
      </c>
      <c r="L73" s="26">
        <f t="shared" si="52"/>
        <v>-7.8798185941043083E-2</v>
      </c>
      <c r="M73" s="26">
        <f t="shared" si="52"/>
        <v>-6.7692307692307691E-2</v>
      </c>
      <c r="N73" s="26">
        <f t="shared" si="52"/>
        <v>-2.1782178217821781E-2</v>
      </c>
      <c r="O73" s="26">
        <f t="shared" si="52"/>
        <v>-2.0242914979757085E-3</v>
      </c>
      <c r="P73" s="26">
        <f t="shared" si="52"/>
        <v>-0.16294793779580799</v>
      </c>
      <c r="Q73" s="26">
        <f t="shared" si="52"/>
        <v>8.8852988691437811E-3</v>
      </c>
      <c r="R73" s="26">
        <f t="shared" si="52"/>
        <v>-4.5636509207365894E-2</v>
      </c>
      <c r="S73" s="26">
        <f t="shared" si="50"/>
        <v>-2.6845637583892617E-2</v>
      </c>
      <c r="T73" s="26">
        <f t="shared" si="50"/>
        <v>1.896551724137931E-2</v>
      </c>
    </row>
    <row r="74" spans="3:21" ht="14" thickBot="1" x14ac:dyDescent="0.35">
      <c r="C74" s="36" t="s">
        <v>114</v>
      </c>
      <c r="D74" s="26">
        <f t="shared" ref="D74:R74" si="53">+(E54-D54)/D54</f>
        <v>-6.9336778639104216E-2</v>
      </c>
      <c r="E74" s="26">
        <f t="shared" si="53"/>
        <v>-9.023600185099491E-2</v>
      </c>
      <c r="F74" s="26">
        <f t="shared" si="53"/>
        <v>2.7466937945066123E-2</v>
      </c>
      <c r="G74" s="26">
        <f t="shared" si="53"/>
        <v>-6.9801980198019808E-2</v>
      </c>
      <c r="H74" s="26">
        <f t="shared" si="53"/>
        <v>5.6945183608302287E-2</v>
      </c>
      <c r="I74" s="26">
        <f t="shared" si="53"/>
        <v>-4.0785498489425982E-2</v>
      </c>
      <c r="J74" s="26">
        <f t="shared" si="53"/>
        <v>9.1863517060367453E-2</v>
      </c>
      <c r="K74" s="26">
        <f t="shared" si="53"/>
        <v>-4.0865384615384616E-2</v>
      </c>
      <c r="L74" s="26">
        <f t="shared" si="53"/>
        <v>-3.007518796992481E-2</v>
      </c>
      <c r="M74" s="26">
        <f t="shared" si="53"/>
        <v>-2.8940568475452195E-2</v>
      </c>
      <c r="N74" s="26">
        <f t="shared" si="53"/>
        <v>-3.3528472591804151E-2</v>
      </c>
      <c r="O74" s="26">
        <f t="shared" si="53"/>
        <v>3.634361233480176E-2</v>
      </c>
      <c r="P74" s="26">
        <f t="shared" si="53"/>
        <v>-0.10839532412327312</v>
      </c>
      <c r="Q74" s="26">
        <f t="shared" si="53"/>
        <v>4.7675804529201428E-2</v>
      </c>
      <c r="R74" s="26">
        <f t="shared" si="53"/>
        <v>-1.9340159271899887E-2</v>
      </c>
      <c r="S74" s="26">
        <f t="shared" si="50"/>
        <v>3.248259860788863E-2</v>
      </c>
      <c r="T74" s="26">
        <f t="shared" si="50"/>
        <v>3.9325842696629216E-3</v>
      </c>
    </row>
    <row r="75" spans="3:21" ht="14" thickBot="1" x14ac:dyDescent="0.35">
      <c r="C75" s="36" t="s">
        <v>115</v>
      </c>
      <c r="D75" s="26">
        <f t="shared" ref="D75:R75" si="54">+(E55-D55)/D55</f>
        <v>-7.6097328244274814E-2</v>
      </c>
      <c r="E75" s="26">
        <f t="shared" si="54"/>
        <v>-9.7598760650658409E-2</v>
      </c>
      <c r="F75" s="26">
        <f t="shared" si="54"/>
        <v>-5.1788268955650932E-2</v>
      </c>
      <c r="G75" s="26">
        <f t="shared" si="54"/>
        <v>2.1122510561255279E-2</v>
      </c>
      <c r="H75" s="26">
        <f t="shared" si="54"/>
        <v>3.6938534278959809E-2</v>
      </c>
      <c r="I75" s="26">
        <f t="shared" si="54"/>
        <v>4.4457110287831288E-2</v>
      </c>
      <c r="J75" s="26">
        <f t="shared" si="54"/>
        <v>-2.4556616643929058E-3</v>
      </c>
      <c r="K75" s="26">
        <f t="shared" si="54"/>
        <v>-1.5590809628008753E-2</v>
      </c>
      <c r="L75" s="26">
        <f t="shared" si="54"/>
        <v>-0.13948318977493748</v>
      </c>
      <c r="M75" s="26">
        <f t="shared" si="54"/>
        <v>-1.9050694220213108E-2</v>
      </c>
      <c r="N75" s="26">
        <f t="shared" si="54"/>
        <v>-7.5707702435813037E-3</v>
      </c>
      <c r="O75" s="26">
        <f t="shared" si="54"/>
        <v>-2.8524046434494195E-2</v>
      </c>
      <c r="P75" s="26">
        <f t="shared" si="54"/>
        <v>-6.8282690337999316E-2</v>
      </c>
      <c r="Q75" s="26">
        <f t="shared" si="54"/>
        <v>9.3074386222059366E-2</v>
      </c>
      <c r="R75" s="26">
        <f t="shared" si="54"/>
        <v>-8.0455916862219243E-3</v>
      </c>
      <c r="S75" s="26">
        <f t="shared" si="50"/>
        <v>-3.7512673200405543E-2</v>
      </c>
      <c r="T75" s="26">
        <f t="shared" si="50"/>
        <v>2.4578651685393258E-3</v>
      </c>
    </row>
    <row r="76" spans="3:21" ht="14" thickBot="1" x14ac:dyDescent="0.35">
      <c r="C76" s="36" t="s">
        <v>116</v>
      </c>
      <c r="D76" s="26">
        <f t="shared" ref="D76:R76" si="55">+(E56-D56)/D56</f>
        <v>0</v>
      </c>
      <c r="E76" s="26">
        <f t="shared" si="55"/>
        <v>-0.12309257375381485</v>
      </c>
      <c r="F76" s="26">
        <f t="shared" si="55"/>
        <v>9.2807424593967514E-3</v>
      </c>
      <c r="G76" s="26">
        <f t="shared" si="55"/>
        <v>-1.3793103448275862E-2</v>
      </c>
      <c r="H76" s="26">
        <f t="shared" si="55"/>
        <v>0.1247086247086247</v>
      </c>
      <c r="I76" s="26">
        <f t="shared" si="55"/>
        <v>-1.7616580310880828E-2</v>
      </c>
      <c r="J76" s="26">
        <f t="shared" si="55"/>
        <v>2.4261603375527425E-2</v>
      </c>
      <c r="K76" s="26">
        <f t="shared" si="55"/>
        <v>-1.132852729145211E-2</v>
      </c>
      <c r="L76" s="26">
        <f t="shared" si="55"/>
        <v>-0.17708333333333334</v>
      </c>
      <c r="M76" s="26">
        <f t="shared" si="55"/>
        <v>9.2405063291139247E-2</v>
      </c>
      <c r="N76" s="26">
        <f t="shared" si="55"/>
        <v>-8.4588644264194671E-2</v>
      </c>
      <c r="O76" s="26">
        <f t="shared" si="55"/>
        <v>3.2911392405063293E-2</v>
      </c>
      <c r="P76" s="26">
        <f t="shared" si="55"/>
        <v>-0.15318627450980393</v>
      </c>
      <c r="Q76" s="26">
        <f t="shared" si="55"/>
        <v>0.12301013024602026</v>
      </c>
      <c r="R76" s="26">
        <f t="shared" si="55"/>
        <v>-0.12628865979381443</v>
      </c>
      <c r="S76" s="26">
        <f t="shared" si="50"/>
        <v>1.6224188790560472E-2</v>
      </c>
      <c r="T76" s="26">
        <f t="shared" si="50"/>
        <v>-2.7576197387518143E-2</v>
      </c>
    </row>
    <row r="77" spans="3:21" ht="14" thickBot="1" x14ac:dyDescent="0.35">
      <c r="C77" s="36" t="s">
        <v>117</v>
      </c>
      <c r="D77" s="26">
        <f t="shared" ref="D77:R77" si="56">+(E57-D57)/D57</f>
        <v>-3.9915224302366652E-2</v>
      </c>
      <c r="E77" s="26">
        <f t="shared" si="56"/>
        <v>-4.0470934510669614E-3</v>
      </c>
      <c r="F77" s="26">
        <f t="shared" si="56"/>
        <v>4.8023642408570374E-3</v>
      </c>
      <c r="G77" s="26">
        <f t="shared" si="56"/>
        <v>-2.0955882352941175E-2</v>
      </c>
      <c r="H77" s="26">
        <f t="shared" si="56"/>
        <v>6.1960195268494181E-2</v>
      </c>
      <c r="I77" s="26">
        <f t="shared" si="56"/>
        <v>-3.5360678925035359E-3</v>
      </c>
      <c r="J77" s="26">
        <f t="shared" si="56"/>
        <v>0.11107168204400283</v>
      </c>
      <c r="K77" s="26">
        <f t="shared" si="56"/>
        <v>-9.9329287767486424E-2</v>
      </c>
      <c r="L77" s="26">
        <f t="shared" si="56"/>
        <v>-6.773049645390071E-2</v>
      </c>
      <c r="M77" s="26">
        <f t="shared" si="56"/>
        <v>9.1289463674400911E-3</v>
      </c>
      <c r="N77" s="26">
        <f t="shared" si="56"/>
        <v>-7.5386355069732375E-2</v>
      </c>
      <c r="O77" s="26">
        <f t="shared" si="56"/>
        <v>5.4626987362413372E-2</v>
      </c>
      <c r="P77" s="26">
        <f t="shared" si="56"/>
        <v>-9.6250483185156555E-2</v>
      </c>
      <c r="Q77" s="26">
        <f t="shared" si="56"/>
        <v>-9.8374679213002574E-3</v>
      </c>
      <c r="R77" s="26">
        <f t="shared" si="56"/>
        <v>-3.8012958963282939E-2</v>
      </c>
      <c r="S77" s="26">
        <f t="shared" si="50"/>
        <v>3.3228558599012123E-2</v>
      </c>
      <c r="T77" s="26">
        <f t="shared" si="50"/>
        <v>5.780095610604085E-2</v>
      </c>
    </row>
    <row r="78" spans="3:21" ht="14" thickBot="1" x14ac:dyDescent="0.35">
      <c r="C78" s="36" t="s">
        <v>118</v>
      </c>
      <c r="D78" s="26">
        <f t="shared" ref="D78:R78" si="57">+(E58-D58)/D58</f>
        <v>-8.0032666394446714E-2</v>
      </c>
      <c r="E78" s="26">
        <f t="shared" si="57"/>
        <v>-9.4540612516644473E-2</v>
      </c>
      <c r="F78" s="26">
        <f t="shared" si="57"/>
        <v>0.12107843137254902</v>
      </c>
      <c r="G78" s="26">
        <f t="shared" si="57"/>
        <v>5.0284215128989944E-2</v>
      </c>
      <c r="H78" s="26">
        <f t="shared" si="57"/>
        <v>3.5387177352206492E-2</v>
      </c>
      <c r="I78" s="26">
        <f t="shared" si="57"/>
        <v>1.9300361881785282E-2</v>
      </c>
      <c r="J78" s="26">
        <f t="shared" si="57"/>
        <v>3.9053254437869819E-2</v>
      </c>
      <c r="K78" s="26">
        <f t="shared" si="57"/>
        <v>3.3788914198936981E-2</v>
      </c>
      <c r="L78" s="26">
        <f t="shared" si="57"/>
        <v>-0.10062431142122659</v>
      </c>
      <c r="M78" s="26">
        <f t="shared" si="57"/>
        <v>2.8583095140873828E-3</v>
      </c>
      <c r="N78" s="26">
        <f t="shared" si="57"/>
        <v>-2.4429967426710098E-2</v>
      </c>
      <c r="O78" s="26">
        <f t="shared" si="57"/>
        <v>4.8414023372287146E-2</v>
      </c>
      <c r="P78" s="26">
        <f t="shared" si="57"/>
        <v>-0.13574840764331211</v>
      </c>
      <c r="Q78" s="26">
        <f t="shared" si="57"/>
        <v>4.0994933210502071E-2</v>
      </c>
      <c r="R78" s="26">
        <f t="shared" si="57"/>
        <v>-4.5575221238938056E-2</v>
      </c>
      <c r="S78" s="26">
        <f t="shared" si="50"/>
        <v>8.1594807603152533E-2</v>
      </c>
      <c r="T78" s="26">
        <f t="shared" si="50"/>
        <v>1.8002571795970854E-2</v>
      </c>
    </row>
    <row r="79" spans="3:21" ht="14" thickBot="1" x14ac:dyDescent="0.35">
      <c r="C79" s="36" t="s">
        <v>119</v>
      </c>
      <c r="D79" s="26">
        <f t="shared" ref="D79:R79" si="58">+(E59-D59)/D59</f>
        <v>-0.12080808080808081</v>
      </c>
      <c r="E79" s="26">
        <f t="shared" si="58"/>
        <v>-5.2192752100840338E-2</v>
      </c>
      <c r="F79" s="26">
        <f t="shared" si="58"/>
        <v>2.9715314816097526E-2</v>
      </c>
      <c r="G79" s="26">
        <f t="shared" si="58"/>
        <v>-6.9420153370106277E-2</v>
      </c>
      <c r="H79" s="26">
        <f t="shared" si="58"/>
        <v>1.0481422582044238E-2</v>
      </c>
      <c r="I79" s="26">
        <f t="shared" si="58"/>
        <v>-2.5037556334501754E-3</v>
      </c>
      <c r="J79" s="26">
        <f t="shared" si="58"/>
        <v>6.8273092369477914E-2</v>
      </c>
      <c r="K79" s="26">
        <f t="shared" si="58"/>
        <v>-1.7857142857142856E-2</v>
      </c>
      <c r="L79" s="26">
        <f t="shared" si="58"/>
        <v>-7.8947368421052627E-2</v>
      </c>
      <c r="M79" s="26">
        <f t="shared" si="58"/>
        <v>-7.7254174397031541E-2</v>
      </c>
      <c r="N79" s="26">
        <f t="shared" si="58"/>
        <v>-3.4100048254785263E-2</v>
      </c>
      <c r="O79" s="26">
        <f t="shared" si="58"/>
        <v>-1.8734388009991675E-2</v>
      </c>
      <c r="P79" s="26">
        <f t="shared" si="58"/>
        <v>-0.11421298260500637</v>
      </c>
      <c r="Q79" s="26">
        <f t="shared" si="58"/>
        <v>1.2357505508190439E-2</v>
      </c>
      <c r="R79" s="26">
        <f t="shared" si="58"/>
        <v>-2.8766086298258896E-2</v>
      </c>
      <c r="S79" s="26">
        <f t="shared" si="50"/>
        <v>-2.9228371005455963E-3</v>
      </c>
      <c r="T79" s="26">
        <f t="shared" si="50"/>
        <v>-2.4232948993550909E-2</v>
      </c>
    </row>
    <row r="80" spans="3:21" ht="14" thickBot="1" x14ac:dyDescent="0.35">
      <c r="C80" s="36" t="s">
        <v>120</v>
      </c>
      <c r="D80" s="26">
        <f t="shared" ref="D80:R80" si="59">+(E60-D60)/D60</f>
        <v>-9.2878085689965001E-2</v>
      </c>
      <c r="E80" s="26">
        <f t="shared" si="59"/>
        <v>-0.1095818996976332</v>
      </c>
      <c r="F80" s="26">
        <f t="shared" si="59"/>
        <v>4.3676814988290395E-2</v>
      </c>
      <c r="G80" s="26">
        <f t="shared" si="59"/>
        <v>-2.6478177942331427E-2</v>
      </c>
      <c r="H80" s="26">
        <f t="shared" si="59"/>
        <v>-9.5655180361876226E-3</v>
      </c>
      <c r="I80" s="26">
        <f t="shared" si="59"/>
        <v>-3.9562485454968585E-3</v>
      </c>
      <c r="J80" s="26">
        <f t="shared" si="59"/>
        <v>4.3107476635514022E-2</v>
      </c>
      <c r="K80" s="26">
        <f t="shared" si="59"/>
        <v>-1.735916675999552E-2</v>
      </c>
      <c r="L80" s="26">
        <f t="shared" si="59"/>
        <v>-5.2655573284704812E-2</v>
      </c>
      <c r="M80" s="26">
        <f t="shared" si="59"/>
        <v>-3.5490856592877769E-2</v>
      </c>
      <c r="N80" s="26">
        <f t="shared" si="59"/>
        <v>-3.0310589996257953E-2</v>
      </c>
      <c r="O80" s="26">
        <f t="shared" si="59"/>
        <v>-8.2325701054798053E-3</v>
      </c>
      <c r="P80" s="26">
        <f t="shared" si="59"/>
        <v>-7.5486381322957194E-2</v>
      </c>
      <c r="Q80" s="26">
        <f t="shared" si="59"/>
        <v>2.2306397306397305E-2</v>
      </c>
      <c r="R80" s="26">
        <f t="shared" si="59"/>
        <v>-6.669411280362289E-2</v>
      </c>
      <c r="S80" s="26">
        <f t="shared" si="50"/>
        <v>-4.9992648139979418E-3</v>
      </c>
      <c r="T80" s="26">
        <f t="shared" si="50"/>
        <v>-6.5021427515885915E-3</v>
      </c>
    </row>
    <row r="81" spans="3:20" ht="14" thickBot="1" x14ac:dyDescent="0.35">
      <c r="C81" s="36" t="s">
        <v>121</v>
      </c>
      <c r="D81" s="26">
        <f t="shared" ref="D81:R81" si="60">+(E61-D61)/D61</f>
        <v>-5.0359712230215826E-2</v>
      </c>
      <c r="E81" s="26">
        <f t="shared" si="60"/>
        <v>3.787878787878788E-3</v>
      </c>
      <c r="F81" s="26">
        <f t="shared" si="60"/>
        <v>0.13113207547169811</v>
      </c>
      <c r="G81" s="26">
        <f t="shared" si="60"/>
        <v>-8.5904920767306089E-2</v>
      </c>
      <c r="H81" s="26">
        <f t="shared" si="60"/>
        <v>0.11952554744525548</v>
      </c>
      <c r="I81" s="26">
        <f t="shared" si="60"/>
        <v>1.1409942950285249E-2</v>
      </c>
      <c r="J81" s="26">
        <f t="shared" si="60"/>
        <v>0.10636583400483481</v>
      </c>
      <c r="K81" s="26">
        <f t="shared" si="60"/>
        <v>3.8601602330662781E-2</v>
      </c>
      <c r="L81" s="26">
        <f t="shared" si="60"/>
        <v>-3.6465638148667601E-2</v>
      </c>
      <c r="M81" s="26">
        <f t="shared" si="60"/>
        <v>-8.296943231441048E-2</v>
      </c>
      <c r="N81" s="26">
        <f t="shared" si="60"/>
        <v>8.7301587301587304E-3</v>
      </c>
      <c r="O81" s="26">
        <f t="shared" si="60"/>
        <v>-2.7537372147915028E-2</v>
      </c>
      <c r="P81" s="26">
        <f t="shared" si="60"/>
        <v>-0.11812297734627832</v>
      </c>
      <c r="Q81" s="26">
        <f t="shared" si="60"/>
        <v>7.247706422018349E-2</v>
      </c>
      <c r="R81" s="26">
        <f t="shared" si="60"/>
        <v>-6.1591103507271171E-2</v>
      </c>
      <c r="S81" s="26">
        <f t="shared" si="50"/>
        <v>-3.6463081130355512E-2</v>
      </c>
      <c r="T81" s="26">
        <f t="shared" si="50"/>
        <v>1.2298959318826869E-2</v>
      </c>
    </row>
    <row r="82" spans="3:20" ht="14" thickBot="1" x14ac:dyDescent="0.35">
      <c r="C82" s="36" t="s">
        <v>122</v>
      </c>
      <c r="D82" s="26">
        <f t="shared" ref="D82:R82" si="61">+(E62-D62)/D62</f>
        <v>-6.0789537418261083E-2</v>
      </c>
      <c r="E82" s="26">
        <f t="shared" si="61"/>
        <v>-9.3347086126869525E-2</v>
      </c>
      <c r="F82" s="26">
        <f t="shared" si="61"/>
        <v>4.8350398179749718E-2</v>
      </c>
      <c r="G82" s="26">
        <f t="shared" si="61"/>
        <v>4.7476939772110691E-2</v>
      </c>
      <c r="H82" s="26">
        <f t="shared" si="61"/>
        <v>2.7713027713027714E-2</v>
      </c>
      <c r="I82" s="26">
        <f t="shared" si="61"/>
        <v>-4.7883064516129031E-2</v>
      </c>
      <c r="J82" s="26">
        <f t="shared" si="61"/>
        <v>7.1731074642668077E-2</v>
      </c>
      <c r="K82" s="26">
        <f t="shared" si="61"/>
        <v>-2.9883921956038527E-2</v>
      </c>
      <c r="L82" s="26">
        <f t="shared" si="61"/>
        <v>-0.10845213849287169</v>
      </c>
      <c r="M82" s="26">
        <f t="shared" si="61"/>
        <v>-5.7681324957167331E-2</v>
      </c>
      <c r="N82" s="26">
        <f t="shared" si="61"/>
        <v>1.5757575757575758E-2</v>
      </c>
      <c r="O82" s="26">
        <f t="shared" si="61"/>
        <v>-5.0119331742243436E-2</v>
      </c>
      <c r="P82" s="26">
        <f t="shared" si="61"/>
        <v>-8.9195979899497485E-2</v>
      </c>
      <c r="Q82" s="26">
        <f t="shared" si="61"/>
        <v>1.7586206896551725E-2</v>
      </c>
      <c r="R82" s="26">
        <f t="shared" si="61"/>
        <v>-2.2365299898339547E-2</v>
      </c>
      <c r="S82" s="26">
        <f t="shared" si="50"/>
        <v>5.1646447140381281E-2</v>
      </c>
      <c r="T82" s="26">
        <f t="shared" si="50"/>
        <v>-2.0105471324983519E-2</v>
      </c>
    </row>
    <row r="83" spans="3:20" ht="14" thickBot="1" x14ac:dyDescent="0.35">
      <c r="C83" s="36" t="s">
        <v>123</v>
      </c>
      <c r="D83" s="26">
        <f t="shared" ref="D83:R83" si="62">+(E63-D63)/D63</f>
        <v>-9.3439716312056734E-2</v>
      </c>
      <c r="E83" s="26">
        <f t="shared" si="62"/>
        <v>-7.2951300606297675E-2</v>
      </c>
      <c r="F83" s="26">
        <f t="shared" si="62"/>
        <v>5.6856540084388188E-2</v>
      </c>
      <c r="G83" s="26">
        <f t="shared" si="62"/>
        <v>-4.0922247729314305E-2</v>
      </c>
      <c r="H83" s="26">
        <f t="shared" si="62"/>
        <v>3.8193360391299822E-2</v>
      </c>
      <c r="I83" s="26">
        <f t="shared" si="62"/>
        <v>-3.107457898957498E-3</v>
      </c>
      <c r="J83" s="26">
        <f t="shared" si="62"/>
        <v>0.1069884364002011</v>
      </c>
      <c r="K83" s="26">
        <f t="shared" si="62"/>
        <v>-6.7671904805159416E-2</v>
      </c>
      <c r="L83" s="26">
        <f t="shared" si="62"/>
        <v>-0.12733826968043649</v>
      </c>
      <c r="M83" s="26">
        <f t="shared" si="62"/>
        <v>-7.5471698113207544E-2</v>
      </c>
      <c r="N83" s="26">
        <f t="shared" si="62"/>
        <v>-1.3162661514309866E-2</v>
      </c>
      <c r="O83" s="26">
        <f t="shared" si="62"/>
        <v>-3.1204111600587371E-2</v>
      </c>
      <c r="P83" s="26">
        <f t="shared" si="62"/>
        <v>-0.17102437792092964</v>
      </c>
      <c r="Q83" s="26">
        <f t="shared" si="62"/>
        <v>0.11671491695870791</v>
      </c>
      <c r="R83" s="26">
        <f t="shared" si="62"/>
        <v>-3.2200845954427619E-2</v>
      </c>
      <c r="S83" s="26">
        <f t="shared" si="50"/>
        <v>-6.358381502890173E-2</v>
      </c>
      <c r="T83" s="26">
        <f t="shared" si="50"/>
        <v>4.8931044866004213E-2</v>
      </c>
    </row>
    <row r="84" spans="3:20" ht="14" thickBot="1" x14ac:dyDescent="0.35">
      <c r="C84" s="36" t="s">
        <v>124</v>
      </c>
      <c r="D84" s="26">
        <f t="shared" ref="D84:R84" si="63">+(E64-D64)/D64</f>
        <v>-4.1940373926225363E-2</v>
      </c>
      <c r="E84" s="26">
        <f t="shared" si="63"/>
        <v>1.8987341772151899E-2</v>
      </c>
      <c r="F84" s="26">
        <f t="shared" si="63"/>
        <v>4.399585921325052E-2</v>
      </c>
      <c r="G84" s="26">
        <f t="shared" si="63"/>
        <v>-4.709965294992563E-2</v>
      </c>
      <c r="H84" s="26">
        <f t="shared" si="63"/>
        <v>5.3069719042663895E-2</v>
      </c>
      <c r="I84" s="26">
        <f t="shared" si="63"/>
        <v>1.0375494071146246E-2</v>
      </c>
      <c r="J84" s="26">
        <f t="shared" si="63"/>
        <v>7.1882640586797067E-2</v>
      </c>
      <c r="K84" s="26">
        <f t="shared" si="63"/>
        <v>-7.3905109489051102E-2</v>
      </c>
      <c r="L84" s="26">
        <f t="shared" si="63"/>
        <v>-2.7093596059113302E-2</v>
      </c>
      <c r="M84" s="26">
        <f t="shared" si="63"/>
        <v>-6.0253164556962023E-2</v>
      </c>
      <c r="N84" s="26">
        <f t="shared" si="63"/>
        <v>-2.9094827586206896E-2</v>
      </c>
      <c r="O84" s="26">
        <f t="shared" si="63"/>
        <v>1.7758046614872364E-2</v>
      </c>
      <c r="P84" s="26">
        <f t="shared" si="63"/>
        <v>-4.3075245365321702E-2</v>
      </c>
      <c r="Q84" s="26">
        <f t="shared" si="63"/>
        <v>3.6467236467236465E-2</v>
      </c>
      <c r="R84" s="26">
        <f t="shared" si="63"/>
        <v>-4.0131940626717974E-2</v>
      </c>
      <c r="S84" s="26">
        <f t="shared" si="50"/>
        <v>-2.8064146620847653E-2</v>
      </c>
      <c r="T84" s="26">
        <f t="shared" si="50"/>
        <v>-3.0053034767236298E-2</v>
      </c>
    </row>
    <row r="85" spans="3:20" ht="14" thickBot="1" x14ac:dyDescent="0.35">
      <c r="C85" s="36" t="s">
        <v>125</v>
      </c>
      <c r="D85" s="26">
        <f t="shared" ref="D85:R85" si="64">+(E65-D65)/D65</f>
        <v>7.3145245559038665E-3</v>
      </c>
      <c r="E85" s="26">
        <f t="shared" si="64"/>
        <v>-0.12448132780082988</v>
      </c>
      <c r="F85" s="26">
        <f t="shared" si="64"/>
        <v>6.1611374407582936E-2</v>
      </c>
      <c r="G85" s="26">
        <f t="shared" si="64"/>
        <v>-6.4732142857142863E-2</v>
      </c>
      <c r="H85" s="26">
        <f t="shared" si="64"/>
        <v>5.9665871121718374E-2</v>
      </c>
      <c r="I85" s="26">
        <f t="shared" si="64"/>
        <v>3.3783783783783786E-3</v>
      </c>
      <c r="J85" s="26">
        <f t="shared" si="64"/>
        <v>6.7340067340067339E-2</v>
      </c>
      <c r="K85" s="26">
        <f t="shared" si="64"/>
        <v>-0.10199789695057834</v>
      </c>
      <c r="L85" s="26">
        <f t="shared" si="64"/>
        <v>9.3676814988290398E-3</v>
      </c>
      <c r="M85" s="26">
        <f t="shared" si="64"/>
        <v>-3.9443155452436193E-2</v>
      </c>
      <c r="N85" s="26">
        <f t="shared" si="64"/>
        <v>3.6231884057971015E-3</v>
      </c>
      <c r="O85" s="26">
        <f t="shared" si="64"/>
        <v>3.4897713598074608E-2</v>
      </c>
      <c r="P85" s="26">
        <f t="shared" si="64"/>
        <v>-0.13488372093023257</v>
      </c>
      <c r="Q85" s="26">
        <f t="shared" si="64"/>
        <v>-2.6881720430107529E-3</v>
      </c>
      <c r="R85" s="26">
        <f t="shared" si="64"/>
        <v>1.4824797843665768E-2</v>
      </c>
      <c r="S85" s="26">
        <f t="shared" si="50"/>
        <v>-3.9840637450199202E-3</v>
      </c>
      <c r="T85" s="26">
        <f t="shared" si="50"/>
        <v>5.8666666666666666E-2</v>
      </c>
    </row>
    <row r="86" spans="3:20" ht="14" thickBot="1" x14ac:dyDescent="0.35">
      <c r="C86" s="36" t="s">
        <v>126</v>
      </c>
      <c r="D86" s="26">
        <f t="shared" ref="D86:R86" si="65">+(E66-D66)/D66</f>
        <v>-9.4407696933253155E-2</v>
      </c>
      <c r="E86" s="26">
        <f t="shared" si="65"/>
        <v>-4.6480743691899071E-2</v>
      </c>
      <c r="F86" s="26">
        <f t="shared" si="65"/>
        <v>-4.8746518105849583E-3</v>
      </c>
      <c r="G86" s="26">
        <f t="shared" si="65"/>
        <v>1.4695591322603219E-2</v>
      </c>
      <c r="H86" s="26">
        <f t="shared" si="65"/>
        <v>-3.6551724137931035E-2</v>
      </c>
      <c r="I86" s="26">
        <f t="shared" si="65"/>
        <v>-3.5790980672870435E-4</v>
      </c>
      <c r="J86" s="26">
        <f t="shared" si="65"/>
        <v>0.10597923379878267</v>
      </c>
      <c r="K86" s="26">
        <f t="shared" si="65"/>
        <v>-1.618646811265782E-2</v>
      </c>
      <c r="L86" s="26">
        <f t="shared" si="65"/>
        <v>-3.257650542941757E-2</v>
      </c>
      <c r="M86" s="26">
        <f t="shared" si="65"/>
        <v>-3.2993197278911562E-2</v>
      </c>
      <c r="N86" s="26">
        <f t="shared" si="65"/>
        <v>-5.276116778051354E-2</v>
      </c>
      <c r="O86" s="26">
        <f t="shared" si="65"/>
        <v>2.5621982918678055E-2</v>
      </c>
      <c r="P86" s="26">
        <f t="shared" si="65"/>
        <v>-0.11875452570601014</v>
      </c>
      <c r="Q86" s="26">
        <f t="shared" si="65"/>
        <v>1.2325390304026294E-3</v>
      </c>
      <c r="R86" s="26">
        <f t="shared" si="65"/>
        <v>-5.5806319244973326E-2</v>
      </c>
      <c r="S86" s="26">
        <f t="shared" si="50"/>
        <v>-6.51890482398957E-3</v>
      </c>
      <c r="T86" s="26">
        <f t="shared" si="50"/>
        <v>5.3368328958880142E-2</v>
      </c>
    </row>
    <row r="87" spans="3:20" ht="14" thickBot="1" x14ac:dyDescent="0.35">
      <c r="C87" s="36" t="s">
        <v>127</v>
      </c>
      <c r="D87" s="26">
        <f t="shared" ref="D87:R87" si="66">+(E67-D67)/D67</f>
        <v>-0.15145631067961166</v>
      </c>
      <c r="E87" s="26">
        <f t="shared" si="66"/>
        <v>-0.11212814645308924</v>
      </c>
      <c r="F87" s="26">
        <f t="shared" si="66"/>
        <v>9.2783505154639179E-2</v>
      </c>
      <c r="G87" s="26">
        <f t="shared" si="66"/>
        <v>4.7169811320754715E-3</v>
      </c>
      <c r="H87" s="26">
        <f t="shared" si="66"/>
        <v>-9.3896713615023476E-3</v>
      </c>
      <c r="I87" s="26">
        <f t="shared" si="66"/>
        <v>-5.4502369668246446E-2</v>
      </c>
      <c r="J87" s="26">
        <f t="shared" si="66"/>
        <v>0.17543859649122806</v>
      </c>
      <c r="K87" s="26">
        <f t="shared" si="66"/>
        <v>1.7057569296375266E-2</v>
      </c>
      <c r="L87" s="26">
        <f t="shared" si="66"/>
        <v>-6.0796645702306078E-2</v>
      </c>
      <c r="M87" s="26">
        <f t="shared" si="66"/>
        <v>-9.5982142857142863E-2</v>
      </c>
      <c r="N87" s="26">
        <f t="shared" si="66"/>
        <v>0.12839506172839507</v>
      </c>
      <c r="O87" s="26">
        <f t="shared" si="66"/>
        <v>-5.2516411378555797E-2</v>
      </c>
      <c r="P87" s="26">
        <f t="shared" si="66"/>
        <v>-0.11547344110854503</v>
      </c>
      <c r="Q87" s="26">
        <f t="shared" si="66"/>
        <v>2.3498694516971279E-2</v>
      </c>
      <c r="R87" s="26">
        <f t="shared" si="66"/>
        <v>7.6530612244897957E-3</v>
      </c>
      <c r="S87" s="26">
        <f t="shared" ref="S87:T88" si="67">+(T67-S67)/S67</f>
        <v>-3.2911392405063293E-2</v>
      </c>
      <c r="T87" s="26">
        <f t="shared" si="67"/>
        <v>3.1413612565445025E-2</v>
      </c>
    </row>
    <row r="88" spans="3:20" ht="14" thickBot="1" x14ac:dyDescent="0.35">
      <c r="C88" s="37" t="s">
        <v>128</v>
      </c>
      <c r="D88" s="42">
        <f t="shared" ref="D88:R88" si="68">+(E68-D68)/D68</f>
        <v>-8.4419530465194154E-2</v>
      </c>
      <c r="E88" s="42">
        <f t="shared" si="68"/>
        <v>-7.3564868745428447E-2</v>
      </c>
      <c r="F88" s="42">
        <f t="shared" si="68"/>
        <v>3.7093354777396011E-2</v>
      </c>
      <c r="G88" s="42">
        <f t="shared" si="68"/>
        <v>-2.9337957480403767E-2</v>
      </c>
      <c r="H88" s="42">
        <f t="shared" si="68"/>
        <v>2.4545758231543476E-2</v>
      </c>
      <c r="I88" s="42">
        <f t="shared" si="68"/>
        <v>-3.0053444096341136E-3</v>
      </c>
      <c r="J88" s="42">
        <f t="shared" si="68"/>
        <v>7.8075900410925797E-2</v>
      </c>
      <c r="K88" s="42">
        <f t="shared" si="68"/>
        <v>-3.1733051965180691E-2</v>
      </c>
      <c r="L88" s="42">
        <f t="shared" si="68"/>
        <v>-8.4793091236004037E-2</v>
      </c>
      <c r="M88" s="42">
        <f t="shared" si="68"/>
        <v>-4.7105925077021535E-2</v>
      </c>
      <c r="N88" s="42">
        <f t="shared" si="68"/>
        <v>-2.7848931650631015E-2</v>
      </c>
      <c r="O88" s="42">
        <f t="shared" si="68"/>
        <v>-3.5507141594768722E-3</v>
      </c>
      <c r="P88" s="42">
        <f t="shared" si="68"/>
        <v>-0.11383424701709126</v>
      </c>
      <c r="Q88" s="42">
        <f t="shared" si="68"/>
        <v>4.017467248908297E-2</v>
      </c>
      <c r="R88" s="42">
        <f t="shared" si="68"/>
        <v>-3.5771760425412816E-2</v>
      </c>
      <c r="S88" s="42">
        <f t="shared" si="67"/>
        <v>-4.208769479164777E-2</v>
      </c>
      <c r="T88" s="42">
        <f t="shared" si="67"/>
        <v>4.4353540518531145E-2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X88"/>
  <sheetViews>
    <sheetView topLeftCell="A8" zoomScaleNormal="100" workbookViewId="0"/>
  </sheetViews>
  <sheetFormatPr baseColWidth="10" defaultColWidth="9.1796875" defaultRowHeight="13.5" x14ac:dyDescent="0.3"/>
  <cols>
    <col min="1" max="1" width="1.26953125" style="2" customWidth="1"/>
    <col min="2" max="2" width="0.1796875" style="2" customWidth="1"/>
    <col min="3" max="3" width="35.7265625" style="2" customWidth="1"/>
    <col min="4" max="7" width="11.26953125" style="2" bestFit="1" customWidth="1"/>
    <col min="8" max="101" width="12.26953125" style="2" customWidth="1"/>
    <col min="102" max="16384" width="9.1796875" style="2"/>
  </cols>
  <sheetData>
    <row r="1" spans="2:76" s="14" customFormat="1" ht="17.25" customHeight="1" x14ac:dyDescent="0.25">
      <c r="K1" s="6"/>
    </row>
    <row r="2" spans="2:76" s="15" customFormat="1" ht="39" customHeight="1" x14ac:dyDescent="0.25">
      <c r="B2" s="35"/>
      <c r="C2" s="35"/>
      <c r="D2" s="47"/>
      <c r="E2" s="47"/>
      <c r="F2" s="47"/>
      <c r="G2" s="47"/>
      <c r="H2" s="47"/>
      <c r="I2" s="48"/>
    </row>
    <row r="3" spans="2:76" s="14" customFormat="1" ht="12" customHeight="1" x14ac:dyDescent="0.25"/>
    <row r="4" spans="2:76" s="14" customFormat="1" ht="39" customHeight="1" x14ac:dyDescent="0.25"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</row>
    <row r="5" spans="2:76" s="14" customFormat="1" ht="17.149999999999999" customHeight="1" thickBot="1" x14ac:dyDescent="0.3">
      <c r="C5" s="36" t="s">
        <v>111</v>
      </c>
      <c r="D5" s="25">
        <v>3</v>
      </c>
      <c r="E5" s="25">
        <v>9</v>
      </c>
      <c r="F5" s="25">
        <v>13</v>
      </c>
      <c r="G5" s="25">
        <v>13</v>
      </c>
      <c r="H5" s="25">
        <v>10</v>
      </c>
      <c r="I5" s="25">
        <v>8</v>
      </c>
      <c r="J5" s="25">
        <v>2</v>
      </c>
      <c r="K5" s="25">
        <v>5</v>
      </c>
      <c r="L5" s="25">
        <v>13</v>
      </c>
      <c r="M5" s="25">
        <v>15</v>
      </c>
      <c r="N5" s="25">
        <v>6</v>
      </c>
      <c r="O5" s="25">
        <v>9</v>
      </c>
      <c r="P5" s="25">
        <v>7</v>
      </c>
      <c r="Q5" s="25">
        <v>7</v>
      </c>
      <c r="R5" s="25">
        <v>8</v>
      </c>
      <c r="S5" s="25">
        <v>12</v>
      </c>
      <c r="T5" s="25">
        <v>17</v>
      </c>
      <c r="U5" s="25">
        <v>19</v>
      </c>
      <c r="V5" s="25">
        <v>8</v>
      </c>
      <c r="W5" s="25">
        <v>8</v>
      </c>
      <c r="X5" s="25">
        <v>19</v>
      </c>
      <c r="Y5" s="25">
        <v>9</v>
      </c>
      <c r="Z5" s="25">
        <v>8</v>
      </c>
      <c r="AA5" s="25">
        <v>26</v>
      </c>
      <c r="AB5" s="25">
        <v>11</v>
      </c>
      <c r="AC5" s="25">
        <v>10</v>
      </c>
      <c r="AD5" s="25">
        <v>7</v>
      </c>
      <c r="AE5" s="25">
        <v>18</v>
      </c>
      <c r="AF5" s="25">
        <v>12</v>
      </c>
      <c r="AG5" s="25">
        <v>8</v>
      </c>
      <c r="AH5" s="25">
        <v>3</v>
      </c>
      <c r="AI5" s="25">
        <v>4</v>
      </c>
      <c r="AJ5" s="25">
        <v>4</v>
      </c>
      <c r="AK5" s="25">
        <v>11</v>
      </c>
      <c r="AL5" s="25">
        <v>4</v>
      </c>
      <c r="AM5" s="25">
        <v>8</v>
      </c>
      <c r="AN5" s="25">
        <v>5</v>
      </c>
      <c r="AO5" s="25">
        <v>5</v>
      </c>
      <c r="AP5" s="25">
        <v>5</v>
      </c>
      <c r="AQ5" s="25">
        <v>7</v>
      </c>
      <c r="AR5" s="25">
        <v>9</v>
      </c>
      <c r="AS5" s="25">
        <v>3</v>
      </c>
      <c r="AT5" s="25">
        <v>9</v>
      </c>
      <c r="AU5" s="25">
        <v>7</v>
      </c>
      <c r="AV5" s="25">
        <v>11</v>
      </c>
      <c r="AW5" s="25">
        <v>4</v>
      </c>
      <c r="AX5" s="25">
        <v>5</v>
      </c>
      <c r="AY5" s="25">
        <v>9</v>
      </c>
      <c r="AZ5" s="25">
        <v>6</v>
      </c>
      <c r="BA5" s="25">
        <v>3</v>
      </c>
      <c r="BB5" s="25">
        <v>2</v>
      </c>
      <c r="BC5" s="25">
        <v>7</v>
      </c>
      <c r="BD5" s="25">
        <v>7</v>
      </c>
      <c r="BE5" s="25">
        <v>1</v>
      </c>
      <c r="BF5" s="25">
        <v>3</v>
      </c>
      <c r="BG5" s="25">
        <v>7</v>
      </c>
      <c r="BH5" s="25">
        <v>6</v>
      </c>
      <c r="BI5" s="25">
        <v>4</v>
      </c>
      <c r="BJ5" s="25">
        <v>6</v>
      </c>
      <c r="BK5" s="25">
        <v>5</v>
      </c>
      <c r="BL5" s="25">
        <v>2</v>
      </c>
      <c r="BM5" s="25">
        <v>2</v>
      </c>
      <c r="BN5" s="25">
        <v>4</v>
      </c>
      <c r="BO5" s="25">
        <v>5</v>
      </c>
      <c r="BP5" s="25">
        <v>2</v>
      </c>
      <c r="BQ5" s="25">
        <v>0</v>
      </c>
      <c r="BR5" s="25">
        <v>2</v>
      </c>
      <c r="BS5" s="25">
        <v>4</v>
      </c>
      <c r="BT5" s="25">
        <v>5</v>
      </c>
      <c r="BU5" s="25">
        <v>3</v>
      </c>
      <c r="BV5" s="25">
        <v>5</v>
      </c>
      <c r="BW5" s="25">
        <v>2</v>
      </c>
      <c r="BX5" s="25">
        <v>3</v>
      </c>
    </row>
    <row r="6" spans="2:76" s="14" customFormat="1" ht="17.149999999999999" customHeight="1" thickBot="1" x14ac:dyDescent="0.3">
      <c r="C6" s="36" t="s">
        <v>112</v>
      </c>
      <c r="D6" s="25">
        <v>1</v>
      </c>
      <c r="E6" s="25">
        <v>1</v>
      </c>
      <c r="F6" s="25">
        <v>0</v>
      </c>
      <c r="G6" s="25">
        <v>1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1</v>
      </c>
      <c r="N6" s="25">
        <v>0</v>
      </c>
      <c r="O6" s="25">
        <v>0</v>
      </c>
      <c r="P6" s="25">
        <v>2</v>
      </c>
      <c r="Q6" s="25">
        <v>2</v>
      </c>
      <c r="R6" s="25">
        <v>0</v>
      </c>
      <c r="S6" s="25">
        <v>2</v>
      </c>
      <c r="T6" s="25">
        <v>3</v>
      </c>
      <c r="U6" s="25">
        <v>2</v>
      </c>
      <c r="V6" s="25">
        <v>0</v>
      </c>
      <c r="W6" s="25">
        <v>0</v>
      </c>
      <c r="X6" s="25">
        <v>3</v>
      </c>
      <c r="Y6" s="25">
        <v>0</v>
      </c>
      <c r="Z6" s="25">
        <v>1</v>
      </c>
      <c r="AA6" s="25">
        <v>0</v>
      </c>
      <c r="AB6" s="25">
        <v>0</v>
      </c>
      <c r="AC6" s="25">
        <v>0</v>
      </c>
      <c r="AD6" s="25">
        <v>2</v>
      </c>
      <c r="AE6" s="25">
        <v>0</v>
      </c>
      <c r="AF6" s="25">
        <v>0</v>
      </c>
      <c r="AG6" s="25">
        <v>1</v>
      </c>
      <c r="AH6" s="25">
        <v>1</v>
      </c>
      <c r="AI6" s="25">
        <v>3</v>
      </c>
      <c r="AJ6" s="25">
        <v>1</v>
      </c>
      <c r="AK6" s="25">
        <v>1</v>
      </c>
      <c r="AL6" s="25">
        <v>0</v>
      </c>
      <c r="AM6" s="25">
        <v>1</v>
      </c>
      <c r="AN6" s="25">
        <v>2</v>
      </c>
      <c r="AO6" s="25">
        <v>0</v>
      </c>
      <c r="AP6" s="25">
        <v>0</v>
      </c>
      <c r="AQ6" s="25">
        <v>2</v>
      </c>
      <c r="AR6" s="25">
        <v>0</v>
      </c>
      <c r="AS6" s="25">
        <v>1</v>
      </c>
      <c r="AT6" s="25">
        <v>0</v>
      </c>
      <c r="AU6" s="25">
        <v>2</v>
      </c>
      <c r="AV6" s="25">
        <v>1</v>
      </c>
      <c r="AW6" s="25">
        <v>2</v>
      </c>
      <c r="AX6" s="25">
        <v>0</v>
      </c>
      <c r="AY6" s="25">
        <v>0</v>
      </c>
      <c r="AZ6" s="25">
        <v>0</v>
      </c>
      <c r="BA6" s="25">
        <v>0</v>
      </c>
      <c r="BB6" s="25">
        <v>0</v>
      </c>
      <c r="BC6" s="25">
        <v>2</v>
      </c>
      <c r="BD6" s="25">
        <v>3</v>
      </c>
      <c r="BE6" s="25">
        <v>1</v>
      </c>
      <c r="BF6" s="25">
        <v>0</v>
      </c>
      <c r="BG6" s="25">
        <v>0</v>
      </c>
      <c r="BH6" s="25">
        <v>1</v>
      </c>
      <c r="BI6" s="25">
        <v>0</v>
      </c>
      <c r="BJ6" s="25">
        <v>1</v>
      </c>
      <c r="BK6" s="25">
        <v>0</v>
      </c>
      <c r="BL6" s="25">
        <v>1</v>
      </c>
      <c r="BM6" s="25">
        <v>0</v>
      </c>
      <c r="BN6" s="25">
        <v>0</v>
      </c>
      <c r="BO6" s="25">
        <v>0</v>
      </c>
      <c r="BP6" s="25">
        <v>0</v>
      </c>
      <c r="BQ6" s="25">
        <v>3</v>
      </c>
      <c r="BR6" s="25">
        <v>0</v>
      </c>
      <c r="BS6" s="25">
        <v>0</v>
      </c>
      <c r="BT6" s="25">
        <v>1</v>
      </c>
      <c r="BU6" s="25">
        <v>1</v>
      </c>
      <c r="BV6" s="25">
        <v>0</v>
      </c>
      <c r="BW6" s="25">
        <v>0</v>
      </c>
      <c r="BX6" s="25">
        <v>0</v>
      </c>
    </row>
    <row r="7" spans="2:76" s="14" customFormat="1" ht="17.149999999999999" customHeight="1" thickBot="1" x14ac:dyDescent="0.3">
      <c r="C7" s="36" t="s">
        <v>113</v>
      </c>
      <c r="D7" s="25">
        <v>0</v>
      </c>
      <c r="E7" s="25">
        <v>3</v>
      </c>
      <c r="F7" s="25">
        <v>0</v>
      </c>
      <c r="G7" s="25">
        <v>3</v>
      </c>
      <c r="H7" s="25">
        <v>0</v>
      </c>
      <c r="I7" s="25">
        <v>4</v>
      </c>
      <c r="J7" s="25">
        <v>0</v>
      </c>
      <c r="K7" s="25">
        <v>0</v>
      </c>
      <c r="L7" s="25">
        <v>2</v>
      </c>
      <c r="M7" s="25">
        <v>2</v>
      </c>
      <c r="N7" s="25">
        <v>2</v>
      </c>
      <c r="O7" s="25">
        <v>1</v>
      </c>
      <c r="P7" s="25">
        <v>1</v>
      </c>
      <c r="Q7" s="25">
        <v>1</v>
      </c>
      <c r="R7" s="25">
        <v>1</v>
      </c>
      <c r="S7" s="25">
        <v>0</v>
      </c>
      <c r="T7" s="25">
        <v>0</v>
      </c>
      <c r="U7" s="25">
        <v>1</v>
      </c>
      <c r="V7" s="25">
        <v>1</v>
      </c>
      <c r="W7" s="25">
        <v>1</v>
      </c>
      <c r="X7" s="25">
        <v>1</v>
      </c>
      <c r="Y7" s="25">
        <v>0</v>
      </c>
      <c r="Z7" s="25">
        <v>0</v>
      </c>
      <c r="AA7" s="25">
        <v>2</v>
      </c>
      <c r="AB7" s="25">
        <v>0</v>
      </c>
      <c r="AC7" s="25">
        <v>3</v>
      </c>
      <c r="AD7" s="25">
        <v>0</v>
      </c>
      <c r="AE7" s="25">
        <v>1</v>
      </c>
      <c r="AF7" s="25">
        <v>0</v>
      </c>
      <c r="AG7" s="25">
        <v>2</v>
      </c>
      <c r="AH7" s="25">
        <v>0</v>
      </c>
      <c r="AI7" s="25">
        <v>0</v>
      </c>
      <c r="AJ7" s="25">
        <v>0</v>
      </c>
      <c r="AK7" s="25">
        <v>0</v>
      </c>
      <c r="AL7" s="25">
        <v>0</v>
      </c>
      <c r="AM7" s="25">
        <v>1</v>
      </c>
      <c r="AN7" s="25">
        <v>0</v>
      </c>
      <c r="AO7" s="25">
        <v>2</v>
      </c>
      <c r="AP7" s="25">
        <v>1</v>
      </c>
      <c r="AQ7" s="25">
        <v>1</v>
      </c>
      <c r="AR7" s="25">
        <v>1</v>
      </c>
      <c r="AS7" s="25">
        <v>0</v>
      </c>
      <c r="AT7" s="25">
        <v>0</v>
      </c>
      <c r="AU7" s="25">
        <v>0</v>
      </c>
      <c r="AV7" s="25">
        <v>1</v>
      </c>
      <c r="AW7" s="25">
        <v>0</v>
      </c>
      <c r="AX7" s="25">
        <v>0</v>
      </c>
      <c r="AY7" s="25">
        <v>0</v>
      </c>
      <c r="AZ7" s="25">
        <v>1</v>
      </c>
      <c r="BA7" s="25">
        <v>0</v>
      </c>
      <c r="BB7" s="25">
        <v>0</v>
      </c>
      <c r="BC7" s="25">
        <v>2</v>
      </c>
      <c r="BD7" s="25">
        <v>0</v>
      </c>
      <c r="BE7" s="25">
        <v>0</v>
      </c>
      <c r="BF7" s="25">
        <v>0</v>
      </c>
      <c r="BG7" s="25">
        <v>0</v>
      </c>
      <c r="BH7" s="25">
        <v>0</v>
      </c>
      <c r="BI7" s="25">
        <v>1</v>
      </c>
      <c r="BJ7" s="25">
        <v>1</v>
      </c>
      <c r="BK7" s="25">
        <v>0</v>
      </c>
      <c r="BL7" s="25">
        <v>0</v>
      </c>
      <c r="BM7" s="25">
        <v>0</v>
      </c>
      <c r="BN7" s="25">
        <v>1</v>
      </c>
      <c r="BO7" s="25">
        <v>0</v>
      </c>
      <c r="BP7" s="25">
        <v>0</v>
      </c>
      <c r="BQ7" s="25">
        <v>1</v>
      </c>
      <c r="BR7" s="25">
        <v>0</v>
      </c>
      <c r="BS7" s="25">
        <v>0</v>
      </c>
      <c r="BT7" s="25">
        <v>0</v>
      </c>
      <c r="BU7" s="25">
        <v>0</v>
      </c>
      <c r="BV7" s="25">
        <v>0</v>
      </c>
      <c r="BW7" s="25">
        <v>0</v>
      </c>
      <c r="BX7" s="25">
        <v>1</v>
      </c>
    </row>
    <row r="8" spans="2:76" s="14" customFormat="1" ht="17.149999999999999" customHeight="1" thickBot="1" x14ac:dyDescent="0.3">
      <c r="C8" s="36" t="s">
        <v>114</v>
      </c>
      <c r="D8" s="25">
        <v>1</v>
      </c>
      <c r="E8" s="25">
        <v>1</v>
      </c>
      <c r="F8" s="25">
        <v>2</v>
      </c>
      <c r="G8" s="25">
        <v>1</v>
      </c>
      <c r="H8" s="25">
        <v>1</v>
      </c>
      <c r="I8" s="25">
        <v>2</v>
      </c>
      <c r="J8" s="25">
        <v>0</v>
      </c>
      <c r="K8" s="25">
        <v>0</v>
      </c>
      <c r="L8" s="25">
        <v>2</v>
      </c>
      <c r="M8" s="25">
        <v>1</v>
      </c>
      <c r="N8" s="25">
        <v>0</v>
      </c>
      <c r="O8" s="25">
        <v>0</v>
      </c>
      <c r="P8" s="25">
        <v>2</v>
      </c>
      <c r="Q8" s="25">
        <v>2</v>
      </c>
      <c r="R8" s="25">
        <v>0</v>
      </c>
      <c r="S8" s="25">
        <v>0</v>
      </c>
      <c r="T8" s="25">
        <v>0</v>
      </c>
      <c r="U8" s="25">
        <v>2</v>
      </c>
      <c r="V8" s="25">
        <v>0</v>
      </c>
      <c r="W8" s="25">
        <v>1</v>
      </c>
      <c r="X8" s="25">
        <v>1</v>
      </c>
      <c r="Y8" s="25">
        <v>0</v>
      </c>
      <c r="Z8" s="25">
        <v>0</v>
      </c>
      <c r="AA8" s="25">
        <v>1</v>
      </c>
      <c r="AB8" s="25">
        <v>0</v>
      </c>
      <c r="AC8" s="25">
        <v>1</v>
      </c>
      <c r="AD8" s="25">
        <v>1</v>
      </c>
      <c r="AE8" s="25">
        <v>0</v>
      </c>
      <c r="AF8" s="25">
        <v>0</v>
      </c>
      <c r="AG8" s="25">
        <v>0</v>
      </c>
      <c r="AH8" s="25">
        <v>0</v>
      </c>
      <c r="AI8" s="25">
        <v>2</v>
      </c>
      <c r="AJ8" s="25">
        <v>1</v>
      </c>
      <c r="AK8" s="25">
        <v>1</v>
      </c>
      <c r="AL8" s="25">
        <v>0</v>
      </c>
      <c r="AM8" s="25">
        <v>1</v>
      </c>
      <c r="AN8" s="25">
        <v>0</v>
      </c>
      <c r="AO8" s="25">
        <v>1</v>
      </c>
      <c r="AP8" s="25">
        <v>0</v>
      </c>
      <c r="AQ8" s="25">
        <v>0</v>
      </c>
      <c r="AR8" s="25">
        <v>1</v>
      </c>
      <c r="AS8" s="25">
        <v>0</v>
      </c>
      <c r="AT8" s="25">
        <v>0</v>
      </c>
      <c r="AU8" s="25">
        <v>1</v>
      </c>
      <c r="AV8" s="25">
        <v>3</v>
      </c>
      <c r="AW8" s="25">
        <v>1</v>
      </c>
      <c r="AX8" s="25">
        <v>0</v>
      </c>
      <c r="AY8" s="25">
        <v>0</v>
      </c>
      <c r="AZ8" s="25">
        <v>0</v>
      </c>
      <c r="BA8" s="25">
        <v>2</v>
      </c>
      <c r="BB8" s="25">
        <v>1</v>
      </c>
      <c r="BC8" s="25">
        <v>0</v>
      </c>
      <c r="BD8" s="25">
        <v>0</v>
      </c>
      <c r="BE8" s="25">
        <v>1</v>
      </c>
      <c r="BF8" s="25">
        <v>0</v>
      </c>
      <c r="BG8" s="25">
        <v>0</v>
      </c>
      <c r="BH8" s="25">
        <v>0</v>
      </c>
      <c r="BI8" s="25">
        <v>2</v>
      </c>
      <c r="BJ8" s="25">
        <v>0</v>
      </c>
      <c r="BK8" s="25">
        <v>0</v>
      </c>
      <c r="BL8" s="25">
        <v>0</v>
      </c>
      <c r="BM8" s="25">
        <v>0</v>
      </c>
      <c r="BN8" s="25">
        <v>0</v>
      </c>
      <c r="BO8" s="25">
        <v>0</v>
      </c>
      <c r="BP8" s="25">
        <v>0</v>
      </c>
      <c r="BQ8" s="25">
        <v>0</v>
      </c>
      <c r="BR8" s="25">
        <v>1</v>
      </c>
      <c r="BS8" s="25">
        <v>1</v>
      </c>
      <c r="BT8" s="25">
        <v>1</v>
      </c>
      <c r="BU8" s="25">
        <v>0</v>
      </c>
      <c r="BV8" s="25">
        <v>0</v>
      </c>
      <c r="BW8" s="25">
        <v>1</v>
      </c>
      <c r="BX8" s="25">
        <v>0</v>
      </c>
    </row>
    <row r="9" spans="2:76" s="14" customFormat="1" ht="17.149999999999999" customHeight="1" thickBot="1" x14ac:dyDescent="0.3">
      <c r="C9" s="36" t="s">
        <v>115</v>
      </c>
      <c r="D9" s="25">
        <v>0</v>
      </c>
      <c r="E9" s="25">
        <v>5</v>
      </c>
      <c r="F9" s="25">
        <v>4</v>
      </c>
      <c r="G9" s="25">
        <v>1</v>
      </c>
      <c r="H9" s="25">
        <v>1</v>
      </c>
      <c r="I9" s="25">
        <v>5</v>
      </c>
      <c r="J9" s="25">
        <v>3</v>
      </c>
      <c r="K9" s="25">
        <v>3</v>
      </c>
      <c r="L9" s="25">
        <v>1</v>
      </c>
      <c r="M9" s="25">
        <v>2</v>
      </c>
      <c r="N9" s="25">
        <v>2</v>
      </c>
      <c r="O9" s="25">
        <v>0</v>
      </c>
      <c r="P9" s="25">
        <v>1</v>
      </c>
      <c r="Q9" s="25">
        <v>1</v>
      </c>
      <c r="R9" s="25">
        <v>2</v>
      </c>
      <c r="S9" s="25">
        <v>6</v>
      </c>
      <c r="T9" s="25">
        <v>1</v>
      </c>
      <c r="U9" s="25">
        <v>2</v>
      </c>
      <c r="V9" s="25">
        <v>1</v>
      </c>
      <c r="W9" s="25">
        <v>2</v>
      </c>
      <c r="X9" s="25">
        <v>1</v>
      </c>
      <c r="Y9" s="25">
        <v>1</v>
      </c>
      <c r="Z9" s="25">
        <v>0</v>
      </c>
      <c r="AA9" s="25">
        <v>0</v>
      </c>
      <c r="AB9" s="25">
        <v>1</v>
      </c>
      <c r="AC9" s="25">
        <v>1</v>
      </c>
      <c r="AD9" s="25">
        <v>1</v>
      </c>
      <c r="AE9" s="25">
        <v>1</v>
      </c>
      <c r="AF9" s="25">
        <v>1</v>
      </c>
      <c r="AG9" s="25">
        <v>0</v>
      </c>
      <c r="AH9" s="25">
        <v>3</v>
      </c>
      <c r="AI9" s="25">
        <v>0</v>
      </c>
      <c r="AJ9" s="25">
        <v>1</v>
      </c>
      <c r="AK9" s="25">
        <v>1</v>
      </c>
      <c r="AL9" s="25">
        <v>0</v>
      </c>
      <c r="AM9" s="25">
        <v>0</v>
      </c>
      <c r="AN9" s="25">
        <v>0</v>
      </c>
      <c r="AO9" s="25">
        <v>0</v>
      </c>
      <c r="AP9" s="25">
        <v>1</v>
      </c>
      <c r="AQ9" s="25">
        <v>4</v>
      </c>
      <c r="AR9" s="25">
        <v>2</v>
      </c>
      <c r="AS9" s="25">
        <v>2</v>
      </c>
      <c r="AT9" s="25">
        <v>0</v>
      </c>
      <c r="AU9" s="25">
        <v>2</v>
      </c>
      <c r="AV9" s="25">
        <v>0</v>
      </c>
      <c r="AW9" s="25">
        <v>2</v>
      </c>
      <c r="AX9" s="25">
        <v>1</v>
      </c>
      <c r="AY9" s="25">
        <v>2</v>
      </c>
      <c r="AZ9" s="25">
        <v>2</v>
      </c>
      <c r="BA9" s="25">
        <v>1</v>
      </c>
      <c r="BB9" s="25">
        <v>1</v>
      </c>
      <c r="BC9" s="25">
        <v>2</v>
      </c>
      <c r="BD9" s="25">
        <v>1</v>
      </c>
      <c r="BE9" s="25">
        <v>2</v>
      </c>
      <c r="BF9" s="25">
        <v>2</v>
      </c>
      <c r="BG9" s="25">
        <v>1</v>
      </c>
      <c r="BH9" s="25">
        <v>1</v>
      </c>
      <c r="BI9" s="25">
        <v>0</v>
      </c>
      <c r="BJ9" s="25">
        <v>1</v>
      </c>
      <c r="BK9" s="25">
        <v>0</v>
      </c>
      <c r="BL9" s="25">
        <v>1</v>
      </c>
      <c r="BM9" s="25">
        <v>1</v>
      </c>
      <c r="BN9" s="25">
        <v>1</v>
      </c>
      <c r="BO9" s="25">
        <v>0</v>
      </c>
      <c r="BP9" s="25">
        <v>1</v>
      </c>
      <c r="BQ9" s="25">
        <v>0</v>
      </c>
      <c r="BR9" s="25">
        <v>1</v>
      </c>
      <c r="BS9" s="25">
        <v>0</v>
      </c>
      <c r="BT9" s="25">
        <v>1</v>
      </c>
      <c r="BU9" s="25">
        <v>0</v>
      </c>
      <c r="BV9" s="25">
        <v>1</v>
      </c>
      <c r="BW9" s="25">
        <v>3</v>
      </c>
      <c r="BX9" s="25">
        <v>2</v>
      </c>
    </row>
    <row r="10" spans="2:76" s="14" customFormat="1" ht="17.149999999999999" customHeight="1" thickBot="1" x14ac:dyDescent="0.3">
      <c r="C10" s="36" t="s">
        <v>116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1</v>
      </c>
      <c r="J10" s="25">
        <v>1</v>
      </c>
      <c r="K10" s="25">
        <v>1</v>
      </c>
      <c r="L10" s="25">
        <v>0</v>
      </c>
      <c r="M10" s="25">
        <v>0</v>
      </c>
      <c r="N10" s="25">
        <v>0</v>
      </c>
      <c r="O10" s="25">
        <v>1</v>
      </c>
      <c r="P10" s="25">
        <v>0</v>
      </c>
      <c r="Q10" s="25">
        <v>0</v>
      </c>
      <c r="R10" s="25">
        <v>1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1</v>
      </c>
      <c r="AA10" s="25">
        <v>0</v>
      </c>
      <c r="AB10" s="25">
        <v>1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1</v>
      </c>
      <c r="AL10" s="25">
        <v>1</v>
      </c>
      <c r="AM10" s="25">
        <v>0</v>
      </c>
      <c r="AN10" s="25">
        <v>0</v>
      </c>
      <c r="AO10" s="25">
        <v>0</v>
      </c>
      <c r="AP10" s="25">
        <v>0</v>
      </c>
      <c r="AQ10" s="25">
        <v>2</v>
      </c>
      <c r="AR10" s="25">
        <v>0</v>
      </c>
      <c r="AS10" s="25">
        <v>1</v>
      </c>
      <c r="AT10" s="25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5">
        <v>0</v>
      </c>
      <c r="BA10" s="25">
        <v>0</v>
      </c>
      <c r="BB10" s="25">
        <v>0</v>
      </c>
      <c r="BC10" s="25">
        <v>1</v>
      </c>
      <c r="BD10" s="25">
        <v>0</v>
      </c>
      <c r="BE10" s="25">
        <v>0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5">
        <v>0</v>
      </c>
      <c r="BL10" s="25">
        <v>0</v>
      </c>
      <c r="BM10" s="25"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1</v>
      </c>
      <c r="BV10" s="25">
        <v>0</v>
      </c>
      <c r="BW10" s="25">
        <v>0</v>
      </c>
      <c r="BX10" s="25">
        <v>0</v>
      </c>
    </row>
    <row r="11" spans="2:76" s="14" customFormat="1" ht="17.149999999999999" customHeight="1" thickBot="1" x14ac:dyDescent="0.3">
      <c r="C11" s="36" t="s">
        <v>117</v>
      </c>
      <c r="D11" s="25">
        <v>2</v>
      </c>
      <c r="E11" s="25">
        <v>3</v>
      </c>
      <c r="F11" s="25">
        <v>0</v>
      </c>
      <c r="G11" s="25">
        <v>0</v>
      </c>
      <c r="H11" s="25">
        <v>3</v>
      </c>
      <c r="I11" s="25">
        <v>2</v>
      </c>
      <c r="J11" s="25">
        <v>2</v>
      </c>
      <c r="K11" s="25">
        <v>2</v>
      </c>
      <c r="L11" s="25">
        <v>2</v>
      </c>
      <c r="M11" s="25">
        <v>1</v>
      </c>
      <c r="N11" s="25">
        <v>2</v>
      </c>
      <c r="O11" s="25">
        <v>2</v>
      </c>
      <c r="P11" s="25">
        <v>0</v>
      </c>
      <c r="Q11" s="25">
        <v>2</v>
      </c>
      <c r="R11" s="25">
        <v>2</v>
      </c>
      <c r="S11" s="25">
        <v>1</v>
      </c>
      <c r="T11" s="25">
        <v>0</v>
      </c>
      <c r="U11" s="25">
        <v>1</v>
      </c>
      <c r="V11" s="25">
        <v>0</v>
      </c>
      <c r="W11" s="25">
        <v>1</v>
      </c>
      <c r="X11" s="25">
        <v>1</v>
      </c>
      <c r="Y11" s="25">
        <v>1</v>
      </c>
      <c r="Z11" s="25">
        <v>0</v>
      </c>
      <c r="AA11" s="25">
        <v>1</v>
      </c>
      <c r="AB11" s="25">
        <v>1</v>
      </c>
      <c r="AC11" s="25">
        <v>3</v>
      </c>
      <c r="AD11" s="25">
        <v>2</v>
      </c>
      <c r="AE11" s="25">
        <v>1</v>
      </c>
      <c r="AF11" s="25">
        <v>2</v>
      </c>
      <c r="AG11" s="25">
        <v>1</v>
      </c>
      <c r="AH11" s="25">
        <v>1</v>
      </c>
      <c r="AI11" s="25">
        <v>3</v>
      </c>
      <c r="AJ11" s="25">
        <v>1</v>
      </c>
      <c r="AK11" s="25">
        <v>1</v>
      </c>
      <c r="AL11" s="25">
        <v>2</v>
      </c>
      <c r="AM11" s="25">
        <v>3</v>
      </c>
      <c r="AN11" s="25">
        <v>0</v>
      </c>
      <c r="AO11" s="25">
        <v>3</v>
      </c>
      <c r="AP11" s="25">
        <v>3</v>
      </c>
      <c r="AQ11" s="25">
        <v>2</v>
      </c>
      <c r="AR11" s="25">
        <v>2</v>
      </c>
      <c r="AS11" s="25">
        <v>0</v>
      </c>
      <c r="AT11" s="25">
        <v>1</v>
      </c>
      <c r="AU11" s="25">
        <v>0</v>
      </c>
      <c r="AV11" s="25">
        <v>2</v>
      </c>
      <c r="AW11" s="25">
        <v>1</v>
      </c>
      <c r="AX11" s="25">
        <v>0</v>
      </c>
      <c r="AY11" s="25">
        <v>1</v>
      </c>
      <c r="AZ11" s="25">
        <v>1</v>
      </c>
      <c r="BA11" s="25">
        <v>2</v>
      </c>
      <c r="BB11" s="25">
        <v>0</v>
      </c>
      <c r="BC11" s="25">
        <v>0</v>
      </c>
      <c r="BD11" s="25">
        <v>0</v>
      </c>
      <c r="BE11" s="25">
        <v>0</v>
      </c>
      <c r="BF11" s="25">
        <v>1</v>
      </c>
      <c r="BG11" s="25">
        <v>1</v>
      </c>
      <c r="BH11" s="25">
        <v>1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2</v>
      </c>
      <c r="BP11" s="25">
        <v>0</v>
      </c>
      <c r="BQ11" s="25">
        <v>0</v>
      </c>
      <c r="BR11" s="25">
        <v>0</v>
      </c>
      <c r="BS11" s="25">
        <v>1</v>
      </c>
      <c r="BT11" s="25">
        <v>0</v>
      </c>
      <c r="BU11" s="25">
        <v>0</v>
      </c>
      <c r="BV11" s="25">
        <v>1</v>
      </c>
      <c r="BW11" s="25">
        <v>1</v>
      </c>
      <c r="BX11" s="25">
        <v>0</v>
      </c>
    </row>
    <row r="12" spans="2:76" s="14" customFormat="1" ht="17.149999999999999" customHeight="1" thickBot="1" x14ac:dyDescent="0.3">
      <c r="C12" s="36" t="s">
        <v>118</v>
      </c>
      <c r="D12" s="25">
        <v>1</v>
      </c>
      <c r="E12" s="25">
        <v>1</v>
      </c>
      <c r="F12" s="25">
        <v>0</v>
      </c>
      <c r="G12" s="25">
        <v>0</v>
      </c>
      <c r="H12" s="25">
        <v>1</v>
      </c>
      <c r="I12" s="25">
        <v>1</v>
      </c>
      <c r="J12" s="25">
        <v>1</v>
      </c>
      <c r="K12" s="25">
        <v>1</v>
      </c>
      <c r="L12" s="25">
        <v>1</v>
      </c>
      <c r="M12" s="25">
        <v>1</v>
      </c>
      <c r="N12" s="25">
        <v>2</v>
      </c>
      <c r="O12" s="25">
        <v>3</v>
      </c>
      <c r="P12" s="25">
        <v>0</v>
      </c>
      <c r="Q12" s="25">
        <v>0</v>
      </c>
      <c r="R12" s="25">
        <v>1</v>
      </c>
      <c r="S12" s="25">
        <v>1</v>
      </c>
      <c r="T12" s="25">
        <v>0</v>
      </c>
      <c r="U12" s="25">
        <v>1</v>
      </c>
      <c r="V12" s="25">
        <v>0</v>
      </c>
      <c r="W12" s="25">
        <v>1</v>
      </c>
      <c r="X12" s="25">
        <v>1</v>
      </c>
      <c r="Y12" s="25">
        <v>1</v>
      </c>
      <c r="Z12" s="25">
        <v>0</v>
      </c>
      <c r="AA12" s="25">
        <v>2</v>
      </c>
      <c r="AB12" s="25">
        <v>2</v>
      </c>
      <c r="AC12" s="25">
        <v>2</v>
      </c>
      <c r="AD12" s="25">
        <v>2</v>
      </c>
      <c r="AE12" s="25">
        <v>3</v>
      </c>
      <c r="AF12" s="25">
        <v>2</v>
      </c>
      <c r="AG12" s="25">
        <v>1</v>
      </c>
      <c r="AH12" s="25">
        <v>0</v>
      </c>
      <c r="AI12" s="25">
        <v>1</v>
      </c>
      <c r="AJ12" s="25">
        <v>4</v>
      </c>
      <c r="AK12" s="25">
        <v>2</v>
      </c>
      <c r="AL12" s="25">
        <v>3</v>
      </c>
      <c r="AM12" s="25">
        <v>1</v>
      </c>
      <c r="AN12" s="25">
        <v>1</v>
      </c>
      <c r="AO12" s="25">
        <v>2</v>
      </c>
      <c r="AP12" s="25">
        <v>0</v>
      </c>
      <c r="AQ12" s="25">
        <v>3</v>
      </c>
      <c r="AR12" s="25">
        <v>2</v>
      </c>
      <c r="AS12" s="25">
        <v>1</v>
      </c>
      <c r="AT12" s="25">
        <v>3</v>
      </c>
      <c r="AU12" s="25">
        <v>2</v>
      </c>
      <c r="AV12" s="25">
        <v>0</v>
      </c>
      <c r="AW12" s="25">
        <v>3</v>
      </c>
      <c r="AX12" s="25">
        <v>4</v>
      </c>
      <c r="AY12" s="25">
        <v>2</v>
      </c>
      <c r="AZ12" s="25">
        <v>2</v>
      </c>
      <c r="BA12" s="25">
        <v>1</v>
      </c>
      <c r="BB12" s="25">
        <v>0</v>
      </c>
      <c r="BC12" s="25">
        <v>0</v>
      </c>
      <c r="BD12" s="25">
        <v>1</v>
      </c>
      <c r="BE12" s="25">
        <v>0</v>
      </c>
      <c r="BF12" s="25">
        <v>1</v>
      </c>
      <c r="BG12" s="25">
        <v>0</v>
      </c>
      <c r="BH12" s="25">
        <v>0</v>
      </c>
      <c r="BI12" s="25">
        <v>0</v>
      </c>
      <c r="BJ12" s="25">
        <v>1</v>
      </c>
      <c r="BK12" s="25">
        <v>0</v>
      </c>
      <c r="BL12" s="25">
        <v>0</v>
      </c>
      <c r="BM12" s="25">
        <v>0</v>
      </c>
      <c r="BN12" s="25">
        <v>2</v>
      </c>
      <c r="BO12" s="25">
        <v>1</v>
      </c>
      <c r="BP12" s="25">
        <v>1</v>
      </c>
      <c r="BQ12" s="25">
        <v>0</v>
      </c>
      <c r="BR12" s="25">
        <v>1</v>
      </c>
      <c r="BS12" s="25">
        <v>0</v>
      </c>
      <c r="BT12" s="25">
        <v>2</v>
      </c>
      <c r="BU12" s="25">
        <v>1</v>
      </c>
      <c r="BV12" s="25">
        <v>0</v>
      </c>
      <c r="BW12" s="25">
        <v>0</v>
      </c>
      <c r="BX12" s="25">
        <v>1</v>
      </c>
    </row>
    <row r="13" spans="2:76" s="14" customFormat="1" ht="17.149999999999999" customHeight="1" thickBot="1" x14ac:dyDescent="0.3">
      <c r="C13" s="36" t="s">
        <v>119</v>
      </c>
      <c r="D13" s="25">
        <v>11</v>
      </c>
      <c r="E13" s="25">
        <v>10</v>
      </c>
      <c r="F13" s="25">
        <v>3</v>
      </c>
      <c r="G13" s="25">
        <v>6</v>
      </c>
      <c r="H13" s="25">
        <v>4</v>
      </c>
      <c r="I13" s="25">
        <v>5</v>
      </c>
      <c r="J13" s="25">
        <v>8</v>
      </c>
      <c r="K13" s="25">
        <v>9</v>
      </c>
      <c r="L13" s="25">
        <v>4</v>
      </c>
      <c r="M13" s="25">
        <v>3</v>
      </c>
      <c r="N13" s="25">
        <v>3</v>
      </c>
      <c r="O13" s="25">
        <v>11</v>
      </c>
      <c r="P13" s="25">
        <v>3</v>
      </c>
      <c r="Q13" s="25">
        <v>10</v>
      </c>
      <c r="R13" s="25">
        <v>1</v>
      </c>
      <c r="S13" s="25">
        <v>10</v>
      </c>
      <c r="T13" s="25">
        <v>12</v>
      </c>
      <c r="U13" s="25">
        <v>9</v>
      </c>
      <c r="V13" s="25">
        <v>5</v>
      </c>
      <c r="W13" s="25">
        <v>6</v>
      </c>
      <c r="X13" s="25">
        <v>7</v>
      </c>
      <c r="Y13" s="25">
        <v>7</v>
      </c>
      <c r="Z13" s="25">
        <v>6</v>
      </c>
      <c r="AA13" s="25">
        <v>7</v>
      </c>
      <c r="AB13" s="25">
        <v>13</v>
      </c>
      <c r="AC13" s="25">
        <v>10</v>
      </c>
      <c r="AD13" s="25">
        <v>2</v>
      </c>
      <c r="AE13" s="25">
        <v>12</v>
      </c>
      <c r="AF13" s="25">
        <v>22</v>
      </c>
      <c r="AG13" s="25">
        <v>30</v>
      </c>
      <c r="AH13" s="25">
        <v>16</v>
      </c>
      <c r="AI13" s="25">
        <v>25</v>
      </c>
      <c r="AJ13" s="25">
        <v>24</v>
      </c>
      <c r="AK13" s="25">
        <v>18</v>
      </c>
      <c r="AL13" s="25">
        <v>30</v>
      </c>
      <c r="AM13" s="25">
        <v>30</v>
      </c>
      <c r="AN13" s="25">
        <v>16</v>
      </c>
      <c r="AO13" s="25">
        <v>17</v>
      </c>
      <c r="AP13" s="25">
        <v>10</v>
      </c>
      <c r="AQ13" s="25">
        <v>8</v>
      </c>
      <c r="AR13" s="25">
        <v>8</v>
      </c>
      <c r="AS13" s="25">
        <v>12</v>
      </c>
      <c r="AT13" s="25">
        <v>9</v>
      </c>
      <c r="AU13" s="25">
        <v>4</v>
      </c>
      <c r="AV13" s="25">
        <v>11</v>
      </c>
      <c r="AW13" s="25">
        <v>11</v>
      </c>
      <c r="AX13" s="25">
        <v>4</v>
      </c>
      <c r="AY13" s="25">
        <v>7</v>
      </c>
      <c r="AZ13" s="25">
        <v>9</v>
      </c>
      <c r="BA13" s="25">
        <v>7</v>
      </c>
      <c r="BB13" s="25">
        <v>5</v>
      </c>
      <c r="BC13" s="25">
        <v>4</v>
      </c>
      <c r="BD13" s="25">
        <v>4</v>
      </c>
      <c r="BE13" s="25">
        <v>3</v>
      </c>
      <c r="BF13" s="25">
        <v>2</v>
      </c>
      <c r="BG13" s="25">
        <v>1</v>
      </c>
      <c r="BH13" s="25">
        <v>6</v>
      </c>
      <c r="BI13" s="25">
        <v>2</v>
      </c>
      <c r="BJ13" s="25">
        <v>5</v>
      </c>
      <c r="BK13" s="25">
        <v>3</v>
      </c>
      <c r="BL13" s="25">
        <v>4</v>
      </c>
      <c r="BM13" s="25">
        <v>6</v>
      </c>
      <c r="BN13" s="25">
        <v>0</v>
      </c>
      <c r="BO13" s="25">
        <v>2</v>
      </c>
      <c r="BP13" s="25">
        <v>1</v>
      </c>
      <c r="BQ13" s="25">
        <v>2</v>
      </c>
      <c r="BR13" s="25">
        <v>2</v>
      </c>
      <c r="BS13" s="25">
        <v>1</v>
      </c>
      <c r="BT13" s="25">
        <v>0</v>
      </c>
      <c r="BU13" s="25">
        <v>1</v>
      </c>
      <c r="BV13" s="25">
        <v>1</v>
      </c>
      <c r="BW13" s="25">
        <v>5</v>
      </c>
      <c r="BX13" s="25">
        <v>2</v>
      </c>
    </row>
    <row r="14" spans="2:76" s="14" customFormat="1" ht="17.149999999999999" customHeight="1" thickBot="1" x14ac:dyDescent="0.3">
      <c r="C14" s="36" t="s">
        <v>120</v>
      </c>
      <c r="D14" s="25">
        <v>6</v>
      </c>
      <c r="E14" s="25">
        <v>9</v>
      </c>
      <c r="F14" s="25">
        <v>4</v>
      </c>
      <c r="G14" s="25">
        <v>11</v>
      </c>
      <c r="H14" s="25">
        <v>5</v>
      </c>
      <c r="I14" s="25">
        <v>6</v>
      </c>
      <c r="J14" s="25">
        <v>7</v>
      </c>
      <c r="K14" s="25">
        <v>13</v>
      </c>
      <c r="L14" s="25">
        <v>7</v>
      </c>
      <c r="M14" s="25">
        <v>10</v>
      </c>
      <c r="N14" s="25">
        <v>8</v>
      </c>
      <c r="O14" s="25">
        <v>2</v>
      </c>
      <c r="P14" s="25">
        <v>12</v>
      </c>
      <c r="Q14" s="25">
        <v>11</v>
      </c>
      <c r="R14" s="25">
        <v>3</v>
      </c>
      <c r="S14" s="25">
        <v>2</v>
      </c>
      <c r="T14" s="25">
        <v>7</v>
      </c>
      <c r="U14" s="25">
        <v>3</v>
      </c>
      <c r="V14" s="25">
        <v>3</v>
      </c>
      <c r="W14" s="25">
        <v>3</v>
      </c>
      <c r="X14" s="25">
        <v>5</v>
      </c>
      <c r="Y14" s="25">
        <v>8</v>
      </c>
      <c r="Z14" s="25">
        <v>5</v>
      </c>
      <c r="AA14" s="25">
        <v>7</v>
      </c>
      <c r="AB14" s="25">
        <v>8</v>
      </c>
      <c r="AC14" s="25">
        <v>4</v>
      </c>
      <c r="AD14" s="25">
        <v>4</v>
      </c>
      <c r="AE14" s="25">
        <v>8</v>
      </c>
      <c r="AF14" s="25">
        <v>3</v>
      </c>
      <c r="AG14" s="25">
        <v>1</v>
      </c>
      <c r="AH14" s="25">
        <v>3</v>
      </c>
      <c r="AI14" s="25">
        <v>3</v>
      </c>
      <c r="AJ14" s="25">
        <v>8</v>
      </c>
      <c r="AK14" s="25">
        <v>3</v>
      </c>
      <c r="AL14" s="25">
        <v>4</v>
      </c>
      <c r="AM14" s="25">
        <v>11</v>
      </c>
      <c r="AN14" s="25">
        <v>3</v>
      </c>
      <c r="AO14" s="25">
        <v>9</v>
      </c>
      <c r="AP14" s="25">
        <v>9</v>
      </c>
      <c r="AQ14" s="25">
        <v>4</v>
      </c>
      <c r="AR14" s="25">
        <v>8</v>
      </c>
      <c r="AS14" s="25">
        <v>6</v>
      </c>
      <c r="AT14" s="25">
        <v>7</v>
      </c>
      <c r="AU14" s="25">
        <v>7</v>
      </c>
      <c r="AV14" s="25">
        <v>4</v>
      </c>
      <c r="AW14" s="25">
        <v>4</v>
      </c>
      <c r="AX14" s="25">
        <v>4</v>
      </c>
      <c r="AY14" s="25">
        <v>6</v>
      </c>
      <c r="AZ14" s="25">
        <v>4</v>
      </c>
      <c r="BA14" s="25">
        <v>2</v>
      </c>
      <c r="BB14" s="25">
        <v>3</v>
      </c>
      <c r="BC14" s="25">
        <v>4</v>
      </c>
      <c r="BD14" s="25">
        <v>1</v>
      </c>
      <c r="BE14" s="25">
        <v>5</v>
      </c>
      <c r="BF14" s="25">
        <v>0</v>
      </c>
      <c r="BG14" s="25">
        <v>5</v>
      </c>
      <c r="BH14" s="25">
        <v>2</v>
      </c>
      <c r="BI14" s="25">
        <v>3</v>
      </c>
      <c r="BJ14" s="25">
        <v>2</v>
      </c>
      <c r="BK14" s="25">
        <v>0</v>
      </c>
      <c r="BL14" s="25">
        <v>4</v>
      </c>
      <c r="BM14" s="25">
        <v>1</v>
      </c>
      <c r="BN14" s="25">
        <v>1</v>
      </c>
      <c r="BO14" s="25">
        <v>3</v>
      </c>
      <c r="BP14" s="25">
        <v>2</v>
      </c>
      <c r="BQ14" s="25">
        <v>2</v>
      </c>
      <c r="BR14" s="25">
        <v>4</v>
      </c>
      <c r="BS14" s="25">
        <v>2</v>
      </c>
      <c r="BT14" s="25">
        <v>6</v>
      </c>
      <c r="BU14" s="25">
        <v>2</v>
      </c>
      <c r="BV14" s="25">
        <v>1</v>
      </c>
      <c r="BW14" s="25">
        <v>2</v>
      </c>
      <c r="BX14" s="25">
        <v>4</v>
      </c>
    </row>
    <row r="15" spans="2:76" s="14" customFormat="1" ht="17.149999999999999" customHeight="1" thickBot="1" x14ac:dyDescent="0.3">
      <c r="C15" s="36" t="s">
        <v>121</v>
      </c>
      <c r="D15" s="25">
        <v>0</v>
      </c>
      <c r="E15" s="25">
        <v>1</v>
      </c>
      <c r="F15" s="25">
        <v>0</v>
      </c>
      <c r="G15" s="25">
        <v>0</v>
      </c>
      <c r="H15" s="25">
        <v>0</v>
      </c>
      <c r="I15" s="25">
        <v>3</v>
      </c>
      <c r="J15" s="25">
        <v>0</v>
      </c>
      <c r="K15" s="25">
        <v>1</v>
      </c>
      <c r="L15" s="25">
        <v>1</v>
      </c>
      <c r="M15" s="25">
        <v>0</v>
      </c>
      <c r="N15" s="25">
        <v>0</v>
      </c>
      <c r="O15" s="25">
        <v>0</v>
      </c>
      <c r="P15" s="25">
        <v>2</v>
      </c>
      <c r="Q15" s="25">
        <v>1</v>
      </c>
      <c r="R15" s="25">
        <v>0</v>
      </c>
      <c r="S15" s="25">
        <v>2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1</v>
      </c>
      <c r="AB15" s="25">
        <v>0</v>
      </c>
      <c r="AC15" s="25">
        <v>0</v>
      </c>
      <c r="AD15" s="25">
        <v>0</v>
      </c>
      <c r="AE15" s="25">
        <v>0</v>
      </c>
      <c r="AF15" s="25">
        <v>1</v>
      </c>
      <c r="AG15" s="25">
        <v>0</v>
      </c>
      <c r="AH15" s="25">
        <v>1</v>
      </c>
      <c r="AI15" s="25">
        <v>1</v>
      </c>
      <c r="AJ15" s="25">
        <v>2</v>
      </c>
      <c r="AK15" s="25">
        <v>1</v>
      </c>
      <c r="AL15" s="25">
        <v>0</v>
      </c>
      <c r="AM15" s="25">
        <v>0</v>
      </c>
      <c r="AN15" s="25">
        <v>2</v>
      </c>
      <c r="AO15" s="25">
        <v>0</v>
      </c>
      <c r="AP15" s="25">
        <v>0</v>
      </c>
      <c r="AQ15" s="25">
        <v>0</v>
      </c>
      <c r="AR15" s="25">
        <v>0</v>
      </c>
      <c r="AS15" s="25">
        <v>1</v>
      </c>
      <c r="AT15" s="25">
        <v>0</v>
      </c>
      <c r="AU15" s="25">
        <v>0</v>
      </c>
      <c r="AV15" s="25">
        <v>0</v>
      </c>
      <c r="AW15" s="25">
        <v>0</v>
      </c>
      <c r="AX15" s="25">
        <v>1</v>
      </c>
      <c r="AY15" s="25">
        <v>0</v>
      </c>
      <c r="AZ15" s="25">
        <v>0</v>
      </c>
      <c r="BA15" s="25">
        <v>0</v>
      </c>
      <c r="BB15" s="25">
        <v>0</v>
      </c>
      <c r="BC15" s="25">
        <v>1</v>
      </c>
      <c r="BD15" s="25">
        <v>0</v>
      </c>
      <c r="BE15" s="25">
        <v>0</v>
      </c>
      <c r="BF15" s="25">
        <v>0</v>
      </c>
      <c r="BG15" s="25">
        <v>0</v>
      </c>
      <c r="BH15" s="25">
        <v>0</v>
      </c>
      <c r="BI15" s="25">
        <v>0</v>
      </c>
      <c r="BJ15" s="25">
        <v>0</v>
      </c>
      <c r="BK15" s="25">
        <v>0</v>
      </c>
      <c r="BL15" s="25">
        <v>1</v>
      </c>
      <c r="BM15" s="25">
        <v>1</v>
      </c>
      <c r="BN15" s="25">
        <v>0</v>
      </c>
      <c r="BO15" s="25">
        <v>0</v>
      </c>
      <c r="BP15" s="25">
        <v>0</v>
      </c>
      <c r="BQ15" s="25">
        <v>0</v>
      </c>
      <c r="BR15" s="25">
        <v>0</v>
      </c>
      <c r="BS15" s="25">
        <v>0</v>
      </c>
      <c r="BT15" s="25">
        <v>0</v>
      </c>
      <c r="BU15" s="25">
        <v>1</v>
      </c>
      <c r="BV15" s="25">
        <v>0</v>
      </c>
      <c r="BW15" s="25">
        <v>0</v>
      </c>
      <c r="BX15" s="25">
        <v>0</v>
      </c>
    </row>
    <row r="16" spans="2:76" s="14" customFormat="1" ht="17.149999999999999" customHeight="1" thickBot="1" x14ac:dyDescent="0.3">
      <c r="C16" s="36" t="s">
        <v>122</v>
      </c>
      <c r="D16" s="25">
        <v>8</v>
      </c>
      <c r="E16" s="25">
        <v>1</v>
      </c>
      <c r="F16" s="25">
        <v>3</v>
      </c>
      <c r="G16" s="25">
        <v>3</v>
      </c>
      <c r="H16" s="25">
        <v>2</v>
      </c>
      <c r="I16" s="25">
        <v>4</v>
      </c>
      <c r="J16" s="25">
        <v>2</v>
      </c>
      <c r="K16" s="25">
        <v>1</v>
      </c>
      <c r="L16" s="25">
        <v>1</v>
      </c>
      <c r="M16" s="25">
        <v>1</v>
      </c>
      <c r="N16" s="25">
        <v>0</v>
      </c>
      <c r="O16" s="25">
        <v>1</v>
      </c>
      <c r="P16" s="25">
        <v>2</v>
      </c>
      <c r="Q16" s="25">
        <v>6</v>
      </c>
      <c r="R16" s="25">
        <v>0</v>
      </c>
      <c r="S16" s="25">
        <v>3</v>
      </c>
      <c r="T16" s="25">
        <v>3</v>
      </c>
      <c r="U16" s="25">
        <v>6</v>
      </c>
      <c r="V16" s="25">
        <v>3</v>
      </c>
      <c r="W16" s="25">
        <v>9</v>
      </c>
      <c r="X16" s="25">
        <v>5</v>
      </c>
      <c r="Y16" s="25">
        <v>4</v>
      </c>
      <c r="Z16" s="25">
        <v>1</v>
      </c>
      <c r="AA16" s="25">
        <v>4</v>
      </c>
      <c r="AB16" s="25">
        <v>3</v>
      </c>
      <c r="AC16" s="25">
        <v>3</v>
      </c>
      <c r="AD16" s="25">
        <v>3</v>
      </c>
      <c r="AE16" s="25">
        <v>1</v>
      </c>
      <c r="AF16" s="25">
        <v>1</v>
      </c>
      <c r="AG16" s="25">
        <v>1</v>
      </c>
      <c r="AH16" s="25">
        <v>0</v>
      </c>
      <c r="AI16" s="25">
        <v>0</v>
      </c>
      <c r="AJ16" s="25">
        <v>2</v>
      </c>
      <c r="AK16" s="25">
        <v>3</v>
      </c>
      <c r="AL16" s="25">
        <v>0</v>
      </c>
      <c r="AM16" s="25">
        <v>2</v>
      </c>
      <c r="AN16" s="25">
        <v>0</v>
      </c>
      <c r="AO16" s="25">
        <v>0</v>
      </c>
      <c r="AP16" s="25">
        <v>1</v>
      </c>
      <c r="AQ16" s="25">
        <v>3</v>
      </c>
      <c r="AR16" s="25">
        <v>0</v>
      </c>
      <c r="AS16" s="25">
        <v>2</v>
      </c>
      <c r="AT16" s="25">
        <v>1</v>
      </c>
      <c r="AU16" s="25">
        <v>0</v>
      </c>
      <c r="AV16" s="25">
        <v>0</v>
      </c>
      <c r="AW16" s="25">
        <v>2</v>
      </c>
      <c r="AX16" s="25">
        <v>1</v>
      </c>
      <c r="AY16" s="25">
        <v>3</v>
      </c>
      <c r="AZ16" s="25">
        <v>2</v>
      </c>
      <c r="BA16" s="25">
        <v>0</v>
      </c>
      <c r="BB16" s="25">
        <v>0</v>
      </c>
      <c r="BC16" s="25">
        <v>0</v>
      </c>
      <c r="BD16" s="25">
        <v>0</v>
      </c>
      <c r="BE16" s="25">
        <v>0</v>
      </c>
      <c r="BF16" s="25">
        <v>0</v>
      </c>
      <c r="BG16" s="25">
        <v>2</v>
      </c>
      <c r="BH16" s="25">
        <v>0</v>
      </c>
      <c r="BI16" s="25">
        <v>0</v>
      </c>
      <c r="BJ16" s="25">
        <v>1</v>
      </c>
      <c r="BK16" s="25">
        <v>0</v>
      </c>
      <c r="BL16" s="25">
        <v>3</v>
      </c>
      <c r="BM16" s="25">
        <v>0</v>
      </c>
      <c r="BN16" s="25">
        <v>2</v>
      </c>
      <c r="BO16" s="25">
        <v>0</v>
      </c>
      <c r="BP16" s="25">
        <v>1</v>
      </c>
      <c r="BQ16" s="25">
        <v>3</v>
      </c>
      <c r="BR16" s="25">
        <v>2</v>
      </c>
      <c r="BS16" s="25">
        <v>1</v>
      </c>
      <c r="BT16" s="25">
        <v>0</v>
      </c>
      <c r="BU16" s="25">
        <v>0</v>
      </c>
      <c r="BV16" s="25">
        <v>1</v>
      </c>
      <c r="BW16" s="25">
        <v>1</v>
      </c>
      <c r="BX16" s="25">
        <v>1</v>
      </c>
    </row>
    <row r="17" spans="1:76" s="14" customFormat="1" ht="17.149999999999999" customHeight="1" thickBot="1" x14ac:dyDescent="0.3">
      <c r="C17" s="36" t="s">
        <v>123</v>
      </c>
      <c r="D17" s="25">
        <v>7</v>
      </c>
      <c r="E17" s="25">
        <v>10</v>
      </c>
      <c r="F17" s="25">
        <v>7</v>
      </c>
      <c r="G17" s="25">
        <v>7</v>
      </c>
      <c r="H17" s="25">
        <v>4</v>
      </c>
      <c r="I17" s="25">
        <v>4</v>
      </c>
      <c r="J17" s="25">
        <v>8</v>
      </c>
      <c r="K17" s="25">
        <v>5</v>
      </c>
      <c r="L17" s="25">
        <v>6</v>
      </c>
      <c r="M17" s="25">
        <v>2</v>
      </c>
      <c r="N17" s="25">
        <v>4</v>
      </c>
      <c r="O17" s="25">
        <v>7</v>
      </c>
      <c r="P17" s="25">
        <v>9</v>
      </c>
      <c r="Q17" s="25">
        <v>9</v>
      </c>
      <c r="R17" s="25">
        <v>2</v>
      </c>
      <c r="S17" s="25">
        <v>4</v>
      </c>
      <c r="T17" s="25">
        <v>3</v>
      </c>
      <c r="U17" s="25">
        <v>5</v>
      </c>
      <c r="V17" s="25">
        <v>6</v>
      </c>
      <c r="W17" s="25">
        <v>7</v>
      </c>
      <c r="X17" s="25">
        <v>1</v>
      </c>
      <c r="Y17" s="25">
        <v>1</v>
      </c>
      <c r="Z17" s="25">
        <v>3</v>
      </c>
      <c r="AA17" s="25">
        <v>4</v>
      </c>
      <c r="AB17" s="25">
        <v>4</v>
      </c>
      <c r="AC17" s="25">
        <v>5</v>
      </c>
      <c r="AD17" s="25">
        <v>7</v>
      </c>
      <c r="AE17" s="25">
        <v>1</v>
      </c>
      <c r="AF17" s="25">
        <v>8</v>
      </c>
      <c r="AG17" s="25">
        <v>2</v>
      </c>
      <c r="AH17" s="25">
        <v>7</v>
      </c>
      <c r="AI17" s="25">
        <v>13</v>
      </c>
      <c r="AJ17" s="25">
        <v>5</v>
      </c>
      <c r="AK17" s="25">
        <v>3</v>
      </c>
      <c r="AL17" s="25">
        <v>3</v>
      </c>
      <c r="AM17" s="25">
        <v>4</v>
      </c>
      <c r="AN17" s="25">
        <v>5</v>
      </c>
      <c r="AO17" s="25">
        <v>5</v>
      </c>
      <c r="AP17" s="25">
        <v>3</v>
      </c>
      <c r="AQ17" s="25">
        <v>5</v>
      </c>
      <c r="AR17" s="25">
        <v>3</v>
      </c>
      <c r="AS17" s="25">
        <v>4</v>
      </c>
      <c r="AT17" s="25">
        <v>4</v>
      </c>
      <c r="AU17" s="25">
        <v>3</v>
      </c>
      <c r="AV17" s="25">
        <v>6</v>
      </c>
      <c r="AW17" s="25">
        <v>0</v>
      </c>
      <c r="AX17" s="25">
        <v>3</v>
      </c>
      <c r="AY17" s="25">
        <v>4</v>
      </c>
      <c r="AZ17" s="25">
        <v>5</v>
      </c>
      <c r="BA17" s="25">
        <v>6</v>
      </c>
      <c r="BB17" s="25">
        <v>0</v>
      </c>
      <c r="BC17" s="25">
        <v>3</v>
      </c>
      <c r="BD17" s="25">
        <v>4</v>
      </c>
      <c r="BE17" s="25">
        <v>3</v>
      </c>
      <c r="BF17" s="25">
        <v>3</v>
      </c>
      <c r="BG17" s="25">
        <v>5</v>
      </c>
      <c r="BH17" s="25">
        <v>4</v>
      </c>
      <c r="BI17" s="25">
        <v>3</v>
      </c>
      <c r="BJ17" s="25">
        <v>3</v>
      </c>
      <c r="BK17" s="25">
        <v>3</v>
      </c>
      <c r="BL17" s="25">
        <v>2</v>
      </c>
      <c r="BM17" s="25">
        <v>4</v>
      </c>
      <c r="BN17" s="25">
        <v>4</v>
      </c>
      <c r="BO17" s="25">
        <v>2</v>
      </c>
      <c r="BP17" s="25">
        <v>3</v>
      </c>
      <c r="BQ17" s="25">
        <v>2</v>
      </c>
      <c r="BR17" s="25">
        <v>1</v>
      </c>
      <c r="BS17" s="25">
        <v>1</v>
      </c>
      <c r="BT17" s="25">
        <v>1</v>
      </c>
      <c r="BU17" s="25">
        <v>2</v>
      </c>
      <c r="BV17" s="25">
        <v>2</v>
      </c>
      <c r="BW17" s="25">
        <v>3</v>
      </c>
      <c r="BX17" s="25">
        <v>3</v>
      </c>
    </row>
    <row r="18" spans="1:76" s="14" customFormat="1" ht="17.149999999999999" customHeight="1" thickBot="1" x14ac:dyDescent="0.3">
      <c r="C18" s="36" t="s">
        <v>124</v>
      </c>
      <c r="D18" s="25">
        <v>1</v>
      </c>
      <c r="E18" s="25">
        <v>1</v>
      </c>
      <c r="F18" s="25">
        <v>1</v>
      </c>
      <c r="G18" s="25">
        <v>2</v>
      </c>
      <c r="H18" s="25">
        <v>0</v>
      </c>
      <c r="I18" s="25">
        <v>1</v>
      </c>
      <c r="J18" s="25">
        <v>0</v>
      </c>
      <c r="K18" s="25">
        <v>0</v>
      </c>
      <c r="L18" s="25">
        <v>0</v>
      </c>
      <c r="M18" s="25">
        <v>1</v>
      </c>
      <c r="N18" s="25">
        <v>0</v>
      </c>
      <c r="O18" s="25">
        <v>2</v>
      </c>
      <c r="P18" s="25">
        <v>1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1</v>
      </c>
      <c r="Z18" s="25">
        <v>0</v>
      </c>
      <c r="AA18" s="25">
        <v>2</v>
      </c>
      <c r="AB18" s="25">
        <v>1</v>
      </c>
      <c r="AC18" s="25">
        <v>0</v>
      </c>
      <c r="AD18" s="25">
        <v>2</v>
      </c>
      <c r="AE18" s="25">
        <v>0</v>
      </c>
      <c r="AF18" s="25">
        <v>0</v>
      </c>
      <c r="AG18" s="25">
        <v>0</v>
      </c>
      <c r="AH18" s="25">
        <v>1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25">
        <v>1</v>
      </c>
      <c r="AO18" s="25">
        <v>1</v>
      </c>
      <c r="AP18" s="25">
        <v>0</v>
      </c>
      <c r="AQ18" s="25">
        <v>0</v>
      </c>
      <c r="AR18" s="25">
        <v>1</v>
      </c>
      <c r="AS18" s="25">
        <v>0</v>
      </c>
      <c r="AT18" s="25">
        <v>0</v>
      </c>
      <c r="AU18" s="25">
        <v>0</v>
      </c>
      <c r="AV18" s="25">
        <v>0</v>
      </c>
      <c r="AW18" s="25">
        <v>0</v>
      </c>
      <c r="AX18" s="25">
        <v>1</v>
      </c>
      <c r="AY18" s="25">
        <v>0</v>
      </c>
      <c r="AZ18" s="25">
        <v>1</v>
      </c>
      <c r="BA18" s="25">
        <v>0</v>
      </c>
      <c r="BB18" s="25">
        <v>0</v>
      </c>
      <c r="BC18" s="25">
        <v>1</v>
      </c>
      <c r="BD18" s="25">
        <v>0</v>
      </c>
      <c r="BE18" s="25">
        <v>1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25">
        <v>0</v>
      </c>
      <c r="BL18" s="25">
        <v>0</v>
      </c>
      <c r="BM18" s="25">
        <v>0</v>
      </c>
      <c r="BN18" s="25">
        <v>0</v>
      </c>
      <c r="BO18" s="25">
        <v>0</v>
      </c>
      <c r="BP18" s="25">
        <v>0</v>
      </c>
      <c r="BQ18" s="25">
        <v>0</v>
      </c>
      <c r="BR18" s="25">
        <v>0</v>
      </c>
      <c r="BS18" s="25">
        <v>1</v>
      </c>
      <c r="BT18" s="25">
        <v>1</v>
      </c>
      <c r="BU18" s="25">
        <v>1</v>
      </c>
      <c r="BV18" s="25">
        <v>0</v>
      </c>
      <c r="BW18" s="25">
        <v>1</v>
      </c>
      <c r="BX18" s="25">
        <v>0</v>
      </c>
    </row>
    <row r="19" spans="1:76" s="14" customFormat="1" ht="17.149999999999999" customHeight="1" thickBot="1" x14ac:dyDescent="0.3">
      <c r="C19" s="36" t="s">
        <v>125</v>
      </c>
      <c r="D19" s="25">
        <v>0</v>
      </c>
      <c r="E19" s="25">
        <v>0</v>
      </c>
      <c r="F19" s="25">
        <v>0</v>
      </c>
      <c r="G19" s="25">
        <v>3</v>
      </c>
      <c r="H19" s="25">
        <v>1</v>
      </c>
      <c r="I19" s="25">
        <v>5</v>
      </c>
      <c r="J19" s="25">
        <v>7</v>
      </c>
      <c r="K19" s="25">
        <v>3</v>
      </c>
      <c r="L19" s="25">
        <v>0</v>
      </c>
      <c r="M19" s="25">
        <v>8</v>
      </c>
      <c r="N19" s="25">
        <v>0</v>
      </c>
      <c r="O19" s="25">
        <v>1</v>
      </c>
      <c r="P19" s="25">
        <v>0</v>
      </c>
      <c r="Q19" s="25">
        <v>1</v>
      </c>
      <c r="R19" s="25">
        <v>0</v>
      </c>
      <c r="S19" s="25">
        <v>2</v>
      </c>
      <c r="T19" s="25">
        <v>0</v>
      </c>
      <c r="U19" s="25">
        <v>1</v>
      </c>
      <c r="V19" s="25">
        <v>0</v>
      </c>
      <c r="W19" s="25">
        <v>0</v>
      </c>
      <c r="X19" s="25">
        <v>0</v>
      </c>
      <c r="Y19" s="25">
        <v>1</v>
      </c>
      <c r="Z19" s="25">
        <v>1</v>
      </c>
      <c r="AA19" s="25">
        <v>0</v>
      </c>
      <c r="AB19" s="25">
        <v>0</v>
      </c>
      <c r="AC19" s="25">
        <v>0</v>
      </c>
      <c r="AD19" s="25">
        <v>2</v>
      </c>
      <c r="AE19" s="25">
        <v>1</v>
      </c>
      <c r="AF19" s="25">
        <v>1</v>
      </c>
      <c r="AG19" s="25">
        <v>0</v>
      </c>
      <c r="AH19" s="25">
        <v>0</v>
      </c>
      <c r="AI19" s="25">
        <v>1</v>
      </c>
      <c r="AJ19" s="25">
        <v>2</v>
      </c>
      <c r="AK19" s="25">
        <v>1</v>
      </c>
      <c r="AL19" s="25">
        <v>0</v>
      </c>
      <c r="AM19" s="25">
        <v>0</v>
      </c>
      <c r="AN19" s="25">
        <v>0</v>
      </c>
      <c r="AO19" s="25">
        <v>1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1</v>
      </c>
      <c r="AY19" s="25">
        <v>0</v>
      </c>
      <c r="AZ19" s="25">
        <v>1</v>
      </c>
      <c r="BA19" s="25">
        <v>0</v>
      </c>
      <c r="BB19" s="25">
        <v>0</v>
      </c>
      <c r="BC19" s="25">
        <v>1</v>
      </c>
      <c r="BD19" s="25">
        <v>1</v>
      </c>
      <c r="BE19" s="25">
        <v>0</v>
      </c>
      <c r="BF19" s="25">
        <v>2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1</v>
      </c>
    </row>
    <row r="20" spans="1:76" s="14" customFormat="1" ht="17.149999999999999" customHeight="1" thickBot="1" x14ac:dyDescent="0.3">
      <c r="C20" s="36" t="s">
        <v>126</v>
      </c>
      <c r="D20" s="25">
        <v>3</v>
      </c>
      <c r="E20" s="25">
        <v>0</v>
      </c>
      <c r="F20" s="25">
        <v>0</v>
      </c>
      <c r="G20" s="25">
        <v>1</v>
      </c>
      <c r="H20" s="25">
        <v>0</v>
      </c>
      <c r="I20" s="25">
        <v>1</v>
      </c>
      <c r="J20" s="25">
        <v>0</v>
      </c>
      <c r="K20" s="25">
        <v>12</v>
      </c>
      <c r="L20" s="25">
        <v>1</v>
      </c>
      <c r="M20" s="25">
        <v>3</v>
      </c>
      <c r="N20" s="25">
        <v>0</v>
      </c>
      <c r="O20" s="25">
        <v>1</v>
      </c>
      <c r="P20" s="25">
        <v>2</v>
      </c>
      <c r="Q20" s="25">
        <v>0</v>
      </c>
      <c r="R20" s="25">
        <v>2</v>
      </c>
      <c r="S20" s="25">
        <v>0</v>
      </c>
      <c r="T20" s="25">
        <v>1</v>
      </c>
      <c r="U20" s="25">
        <v>7</v>
      </c>
      <c r="V20" s="25">
        <v>2</v>
      </c>
      <c r="W20" s="25">
        <v>0</v>
      </c>
      <c r="X20" s="25">
        <v>0</v>
      </c>
      <c r="Y20" s="25">
        <v>1</v>
      </c>
      <c r="Z20" s="25">
        <v>1</v>
      </c>
      <c r="AA20" s="25">
        <v>0</v>
      </c>
      <c r="AB20" s="25">
        <v>2</v>
      </c>
      <c r="AC20" s="25">
        <v>3</v>
      </c>
      <c r="AD20" s="25">
        <v>1</v>
      </c>
      <c r="AE20" s="25">
        <v>0</v>
      </c>
      <c r="AF20" s="25">
        <v>2</v>
      </c>
      <c r="AG20" s="25">
        <v>4</v>
      </c>
      <c r="AH20" s="25">
        <v>1</v>
      </c>
      <c r="AI20" s="25">
        <v>1</v>
      </c>
      <c r="AJ20" s="25">
        <v>1</v>
      </c>
      <c r="AK20" s="25">
        <v>1</v>
      </c>
      <c r="AL20" s="25">
        <v>0</v>
      </c>
      <c r="AM20" s="25">
        <v>1</v>
      </c>
      <c r="AN20" s="25">
        <v>0</v>
      </c>
      <c r="AO20" s="25">
        <v>0</v>
      </c>
      <c r="AP20" s="25">
        <v>1</v>
      </c>
      <c r="AQ20" s="25">
        <v>1</v>
      </c>
      <c r="AR20" s="25">
        <v>2</v>
      </c>
      <c r="AS20" s="25">
        <v>2</v>
      </c>
      <c r="AT20" s="25">
        <v>0</v>
      </c>
      <c r="AU20" s="25">
        <v>1</v>
      </c>
      <c r="AV20" s="25">
        <v>1</v>
      </c>
      <c r="AW20" s="25">
        <v>1</v>
      </c>
      <c r="AX20" s="25">
        <v>2</v>
      </c>
      <c r="AY20" s="25">
        <v>0</v>
      </c>
      <c r="AZ20" s="25">
        <v>0</v>
      </c>
      <c r="BA20" s="25">
        <v>0</v>
      </c>
      <c r="BB20" s="25">
        <v>0</v>
      </c>
      <c r="BC20" s="25">
        <v>2</v>
      </c>
      <c r="BD20" s="25">
        <v>0</v>
      </c>
      <c r="BE20" s="25">
        <v>2</v>
      </c>
      <c r="BF20" s="25">
        <v>0</v>
      </c>
      <c r="BG20" s="25">
        <v>0</v>
      </c>
      <c r="BH20" s="25">
        <v>1</v>
      </c>
      <c r="BI20" s="25">
        <v>1</v>
      </c>
      <c r="BJ20" s="25">
        <v>0</v>
      </c>
      <c r="BK20" s="25">
        <v>0</v>
      </c>
      <c r="BL20" s="25">
        <v>0</v>
      </c>
      <c r="BM20" s="25">
        <v>0</v>
      </c>
      <c r="BN20" s="25">
        <v>2</v>
      </c>
      <c r="BO20" s="25">
        <v>0</v>
      </c>
      <c r="BP20" s="25">
        <v>1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1</v>
      </c>
    </row>
    <row r="21" spans="1:76" s="14" customFormat="1" ht="17.149999999999999" customHeight="1" thickBot="1" x14ac:dyDescent="0.3">
      <c r="C21" s="36" t="s">
        <v>127</v>
      </c>
      <c r="D21" s="25">
        <v>0</v>
      </c>
      <c r="E21" s="25">
        <v>0</v>
      </c>
      <c r="F21" s="25">
        <v>0</v>
      </c>
      <c r="G21" s="25">
        <v>1</v>
      </c>
      <c r="H21" s="25">
        <v>2</v>
      </c>
      <c r="I21" s="25">
        <v>4</v>
      </c>
      <c r="J21" s="25">
        <v>1</v>
      </c>
      <c r="K21" s="25">
        <v>3</v>
      </c>
      <c r="L21" s="25">
        <v>0</v>
      </c>
      <c r="M21" s="25">
        <v>1</v>
      </c>
      <c r="N21" s="25">
        <v>0</v>
      </c>
      <c r="O21" s="25">
        <v>1</v>
      </c>
      <c r="P21" s="25">
        <v>0</v>
      </c>
      <c r="Q21" s="25">
        <v>0</v>
      </c>
      <c r="R21" s="25">
        <v>0</v>
      </c>
      <c r="S21" s="25">
        <v>1</v>
      </c>
      <c r="T21" s="25">
        <v>0</v>
      </c>
      <c r="U21" s="25">
        <v>1</v>
      </c>
      <c r="V21" s="25">
        <v>0</v>
      </c>
      <c r="W21" s="25">
        <v>1</v>
      </c>
      <c r="X21" s="25">
        <v>0</v>
      </c>
      <c r="Y21" s="25">
        <v>0</v>
      </c>
      <c r="Z21" s="25">
        <v>0</v>
      </c>
      <c r="AA21" s="25">
        <v>0</v>
      </c>
      <c r="AB21" s="25">
        <v>2</v>
      </c>
      <c r="AC21" s="25">
        <v>1</v>
      </c>
      <c r="AD21" s="25">
        <v>0</v>
      </c>
      <c r="AE21" s="25">
        <v>0</v>
      </c>
      <c r="AF21" s="25">
        <v>0</v>
      </c>
      <c r="AG21" s="25">
        <v>2</v>
      </c>
      <c r="AH21" s="25">
        <v>0</v>
      </c>
      <c r="AI21" s="25">
        <v>0</v>
      </c>
      <c r="AJ21" s="25">
        <v>0</v>
      </c>
      <c r="AK21" s="25">
        <v>2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2</v>
      </c>
      <c r="AR21" s="25">
        <v>2</v>
      </c>
      <c r="AS21" s="25">
        <v>1</v>
      </c>
      <c r="AT21" s="25">
        <v>1</v>
      </c>
      <c r="AU21" s="25">
        <v>1</v>
      </c>
      <c r="AV21" s="25">
        <v>1</v>
      </c>
      <c r="AW21" s="25">
        <v>1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1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1</v>
      </c>
      <c r="BV21" s="25">
        <v>0</v>
      </c>
      <c r="BW21" s="25">
        <v>0</v>
      </c>
      <c r="BX21" s="25">
        <v>0</v>
      </c>
    </row>
    <row r="22" spans="1:76" s="14" customFormat="1" ht="17.149999999999999" customHeight="1" thickBot="1" x14ac:dyDescent="0.3">
      <c r="C22" s="37" t="s">
        <v>128</v>
      </c>
      <c r="D22" s="39">
        <f>SUM(D5:D21)</f>
        <v>44</v>
      </c>
      <c r="E22" s="39">
        <f>SUM(E5:E21)</f>
        <v>55</v>
      </c>
      <c r="F22" s="39">
        <f t="shared" ref="F22:S22" si="0">SUM(F5:F21)</f>
        <v>37</v>
      </c>
      <c r="G22" s="40">
        <f t="shared" si="0"/>
        <v>53</v>
      </c>
      <c r="H22" s="39">
        <f t="shared" si="0"/>
        <v>34</v>
      </c>
      <c r="I22" s="39">
        <f t="shared" si="0"/>
        <v>56</v>
      </c>
      <c r="J22" s="39">
        <f t="shared" si="0"/>
        <v>42</v>
      </c>
      <c r="K22" s="40">
        <f t="shared" si="0"/>
        <v>59</v>
      </c>
      <c r="L22" s="39">
        <f t="shared" si="0"/>
        <v>41</v>
      </c>
      <c r="M22" s="39">
        <f t="shared" si="0"/>
        <v>52</v>
      </c>
      <c r="N22" s="39">
        <f t="shared" si="0"/>
        <v>29</v>
      </c>
      <c r="O22" s="40">
        <f t="shared" si="0"/>
        <v>42</v>
      </c>
      <c r="P22" s="39">
        <v>44</v>
      </c>
      <c r="Q22" s="39">
        <f t="shared" si="0"/>
        <v>53</v>
      </c>
      <c r="R22" s="39">
        <f t="shared" si="0"/>
        <v>23</v>
      </c>
      <c r="S22" s="40">
        <f t="shared" si="0"/>
        <v>46</v>
      </c>
      <c r="T22" s="39">
        <f>SUM(T5:T21)</f>
        <v>47</v>
      </c>
      <c r="U22" s="39">
        <v>60</v>
      </c>
      <c r="V22" s="39">
        <v>29</v>
      </c>
      <c r="W22" s="40">
        <v>40</v>
      </c>
      <c r="X22" s="39">
        <f>SUM(X5:X21)</f>
        <v>45</v>
      </c>
      <c r="Y22" s="39">
        <v>35</v>
      </c>
      <c r="Z22" s="39">
        <f t="shared" ref="Z22:AE22" si="1">SUM(Z5:Z21)</f>
        <v>27</v>
      </c>
      <c r="AA22" s="40">
        <f t="shared" si="1"/>
        <v>57</v>
      </c>
      <c r="AB22" s="39">
        <f t="shared" si="1"/>
        <v>49</v>
      </c>
      <c r="AC22" s="39">
        <f t="shared" si="1"/>
        <v>46</v>
      </c>
      <c r="AD22" s="39">
        <f t="shared" si="1"/>
        <v>36</v>
      </c>
      <c r="AE22" s="40">
        <f t="shared" si="1"/>
        <v>47</v>
      </c>
      <c r="AF22" s="39">
        <f t="shared" ref="AF22:AJ22" si="2">SUM(AF5:AF21)</f>
        <v>55</v>
      </c>
      <c r="AG22" s="39">
        <f t="shared" si="2"/>
        <v>53</v>
      </c>
      <c r="AH22" s="39">
        <f t="shared" si="2"/>
        <v>37</v>
      </c>
      <c r="AI22" s="40">
        <f t="shared" si="2"/>
        <v>57</v>
      </c>
      <c r="AJ22" s="39">
        <f t="shared" si="2"/>
        <v>56</v>
      </c>
      <c r="AK22" s="39">
        <f t="shared" ref="AK22:AP22" si="3">SUM(AK5:AK21)</f>
        <v>50</v>
      </c>
      <c r="AL22" s="39">
        <f t="shared" si="3"/>
        <v>47</v>
      </c>
      <c r="AM22" s="40">
        <f t="shared" si="3"/>
        <v>63</v>
      </c>
      <c r="AN22" s="39">
        <f t="shared" si="3"/>
        <v>35</v>
      </c>
      <c r="AO22" s="39">
        <f t="shared" si="3"/>
        <v>46</v>
      </c>
      <c r="AP22" s="39">
        <f t="shared" si="3"/>
        <v>34</v>
      </c>
      <c r="AQ22" s="40">
        <f t="shared" ref="AQ22:AV22" si="4">SUM(AQ5:AQ21)</f>
        <v>44</v>
      </c>
      <c r="AR22" s="39">
        <f t="shared" si="4"/>
        <v>41</v>
      </c>
      <c r="AS22" s="39">
        <f t="shared" si="4"/>
        <v>36</v>
      </c>
      <c r="AT22" s="39">
        <f t="shared" si="4"/>
        <v>35</v>
      </c>
      <c r="AU22" s="40">
        <f t="shared" si="4"/>
        <v>30</v>
      </c>
      <c r="AV22" s="39">
        <f t="shared" si="4"/>
        <v>41</v>
      </c>
      <c r="AW22" s="39">
        <f t="shared" ref="AW22:BB22" si="5">SUM(AW5:AW21)</f>
        <v>32</v>
      </c>
      <c r="AX22" s="39">
        <f t="shared" si="5"/>
        <v>27</v>
      </c>
      <c r="AY22" s="40">
        <f t="shared" si="5"/>
        <v>34</v>
      </c>
      <c r="AZ22" s="39">
        <f t="shared" si="5"/>
        <v>34</v>
      </c>
      <c r="BA22" s="39">
        <f t="shared" si="5"/>
        <v>24</v>
      </c>
      <c r="BB22" s="39">
        <f t="shared" si="5"/>
        <v>12</v>
      </c>
      <c r="BC22" s="39">
        <f t="shared" ref="BC22:BH22" si="6">SUM(BC5:BC21)</f>
        <v>30</v>
      </c>
      <c r="BD22" s="39">
        <f t="shared" si="6"/>
        <v>23</v>
      </c>
      <c r="BE22" s="39">
        <f t="shared" si="6"/>
        <v>19</v>
      </c>
      <c r="BF22" s="39">
        <f t="shared" si="6"/>
        <v>14</v>
      </c>
      <c r="BG22" s="39">
        <f t="shared" si="6"/>
        <v>22</v>
      </c>
      <c r="BH22" s="39">
        <f t="shared" si="6"/>
        <v>22</v>
      </c>
      <c r="BI22" s="39">
        <f>SUM(BI5:BI21)</f>
        <v>16</v>
      </c>
      <c r="BJ22" s="39">
        <f>SUM(BJ5:BJ21)</f>
        <v>21</v>
      </c>
      <c r="BK22" s="39">
        <f>SUM(BK5:BK21)</f>
        <v>11</v>
      </c>
      <c r="BL22" s="39">
        <f>SUM(BL5:BL21)</f>
        <v>18</v>
      </c>
      <c r="BM22" s="39">
        <f>SUM(BM5:BM21)</f>
        <v>15</v>
      </c>
      <c r="BN22" s="39">
        <v>17</v>
      </c>
      <c r="BO22" s="39">
        <v>15</v>
      </c>
      <c r="BP22" s="39">
        <f>SUM(BP5:BP21)</f>
        <v>12</v>
      </c>
      <c r="BQ22" s="39">
        <f>SUM(BQ5:BQ21)</f>
        <v>13</v>
      </c>
      <c r="BR22" s="39">
        <f>SUM(BR5:BR21)</f>
        <v>14</v>
      </c>
      <c r="BS22" s="39">
        <f>SUM(BS5:BS21)</f>
        <v>12</v>
      </c>
      <c r="BT22" s="39">
        <v>18</v>
      </c>
      <c r="BU22" s="39">
        <v>14</v>
      </c>
      <c r="BV22" s="39">
        <v>12</v>
      </c>
      <c r="BW22" s="39">
        <v>19</v>
      </c>
      <c r="BX22" s="39">
        <v>19</v>
      </c>
    </row>
    <row r="23" spans="1:76" x14ac:dyDescent="0.3">
      <c r="BJ23" s="57"/>
    </row>
    <row r="25" spans="1:76" ht="39" customHeight="1" x14ac:dyDescent="0.3">
      <c r="C25" s="14"/>
      <c r="D25" s="23" t="s">
        <v>129</v>
      </c>
      <c r="E25" s="23" t="s">
        <v>130</v>
      </c>
      <c r="F25" s="23" t="s">
        <v>131</v>
      </c>
      <c r="G25" s="41" t="s">
        <v>132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</row>
    <row r="26" spans="1:76" ht="17.149999999999999" customHeight="1" thickBot="1" x14ac:dyDescent="0.35">
      <c r="A26" s="2" t="s">
        <v>212</v>
      </c>
      <c r="C26" s="36" t="s">
        <v>111</v>
      </c>
      <c r="D26" s="49">
        <f t="shared" ref="D26:D37" si="7">+IF(D5&gt;0,(H5-D5)/D5,"-")</f>
        <v>2.3333333333333335</v>
      </c>
      <c r="E26" s="49">
        <f t="shared" ref="E26:E37" si="8">+IF(E5&gt;0,(I5-E5)/E5,"-")</f>
        <v>-0.1111111111111111</v>
      </c>
      <c r="F26" s="49">
        <f t="shared" ref="F26:F37" si="9">+IF(F5&gt;0,(J5-F5)/F5,"-")</f>
        <v>-0.84615384615384615</v>
      </c>
      <c r="G26" s="49">
        <f t="shared" ref="G26:G37" si="10">+IF(G5&gt;0,(K5-G5)/G5,"-")</f>
        <v>-0.61538461538461542</v>
      </c>
      <c r="H26" s="49">
        <f t="shared" ref="H26:H37" si="11">+IF(H5&gt;0,(L5-H5)/H5,"-")</f>
        <v>0.3</v>
      </c>
      <c r="I26" s="49">
        <f t="shared" ref="I26:I37" si="12">+IF(I5&gt;0,(M5-I5)/I5,"-")</f>
        <v>0.875</v>
      </c>
      <c r="J26" s="49">
        <f t="shared" ref="J26:J37" si="13">+IF(J5&gt;0,(N5-J5)/J5,"-")</f>
        <v>2</v>
      </c>
      <c r="K26" s="49">
        <f t="shared" ref="K26:K37" si="14">+IF(K5&gt;0,(O5-K5)/K5,"-")</f>
        <v>0.8</v>
      </c>
      <c r="L26" s="49">
        <f t="shared" ref="L26:L37" si="15">+IF(L5&gt;0,(P5-L5)/L5,"-")</f>
        <v>-0.46153846153846156</v>
      </c>
      <c r="M26" s="49">
        <f t="shared" ref="M26:AB43" si="16">+IF(M5&gt;0,(Q5-M5)/M5,"-")</f>
        <v>-0.53333333333333333</v>
      </c>
      <c r="N26" s="49">
        <f t="shared" si="16"/>
        <v>0.33333333333333331</v>
      </c>
      <c r="O26" s="49">
        <f t="shared" si="16"/>
        <v>0.33333333333333331</v>
      </c>
      <c r="P26" s="49">
        <f t="shared" si="16"/>
        <v>1.4285714285714286</v>
      </c>
      <c r="Q26" s="49">
        <f t="shared" si="16"/>
        <v>1.7142857142857142</v>
      </c>
      <c r="R26" s="49">
        <f t="shared" si="16"/>
        <v>0</v>
      </c>
      <c r="S26" s="49">
        <f t="shared" si="16"/>
        <v>-0.33333333333333331</v>
      </c>
      <c r="T26" s="49">
        <f t="shared" si="16"/>
        <v>0.11764705882352941</v>
      </c>
      <c r="U26" s="49">
        <f t="shared" si="16"/>
        <v>-0.52631578947368418</v>
      </c>
      <c r="V26" s="49">
        <f t="shared" si="16"/>
        <v>0</v>
      </c>
      <c r="W26" s="49">
        <f t="shared" si="16"/>
        <v>2.25</v>
      </c>
      <c r="X26" s="49">
        <f t="shared" si="16"/>
        <v>-0.42105263157894735</v>
      </c>
      <c r="Y26" s="49">
        <f t="shared" si="16"/>
        <v>0.1111111111111111</v>
      </c>
      <c r="Z26" s="49">
        <f t="shared" si="16"/>
        <v>-0.125</v>
      </c>
      <c r="AA26" s="49">
        <f t="shared" si="16"/>
        <v>-0.30769230769230771</v>
      </c>
      <c r="AB26" s="49">
        <f t="shared" si="16"/>
        <v>9.0909090909090912E-2</v>
      </c>
      <c r="AC26" s="49">
        <f t="shared" ref="AC26:AF43" si="17">+IF(AC5&gt;0,(AG5-AC5)/AC5,"-")</f>
        <v>-0.2</v>
      </c>
      <c r="AD26" s="49">
        <f t="shared" si="17"/>
        <v>-0.5714285714285714</v>
      </c>
      <c r="AE26" s="49">
        <f t="shared" si="17"/>
        <v>-0.77777777777777779</v>
      </c>
      <c r="AF26" s="49">
        <f t="shared" ref="AF26:AZ43" si="18">+IF(AF5&gt;0,(AJ5-AF5)/AF5,"-")</f>
        <v>-0.66666666666666663</v>
      </c>
      <c r="AG26" s="49">
        <f t="shared" si="18"/>
        <v>0.375</v>
      </c>
      <c r="AH26" s="49">
        <f t="shared" si="18"/>
        <v>0.33333333333333331</v>
      </c>
      <c r="AI26" s="49">
        <f t="shared" si="18"/>
        <v>1</v>
      </c>
      <c r="AJ26" s="49">
        <f t="shared" si="18"/>
        <v>0.25</v>
      </c>
      <c r="AK26" s="49">
        <f t="shared" si="18"/>
        <v>-0.54545454545454541</v>
      </c>
      <c r="AL26" s="49">
        <f t="shared" si="18"/>
        <v>0.25</v>
      </c>
      <c r="AM26" s="49">
        <f t="shared" si="18"/>
        <v>-0.125</v>
      </c>
      <c r="AN26" s="49">
        <f t="shared" si="18"/>
        <v>0.8</v>
      </c>
      <c r="AO26" s="49">
        <f t="shared" si="18"/>
        <v>-0.4</v>
      </c>
      <c r="AP26" s="49">
        <f t="shared" si="18"/>
        <v>0.8</v>
      </c>
      <c r="AQ26" s="49">
        <f t="shared" si="18"/>
        <v>0</v>
      </c>
      <c r="AR26" s="49">
        <f t="shared" si="18"/>
        <v>0.22222222222222221</v>
      </c>
      <c r="AS26" s="49">
        <f t="shared" si="18"/>
        <v>0.33333333333333331</v>
      </c>
      <c r="AT26" s="49">
        <f t="shared" si="18"/>
        <v>-0.44444444444444442</v>
      </c>
      <c r="AU26" s="49">
        <f t="shared" si="18"/>
        <v>0.2857142857142857</v>
      </c>
      <c r="AV26" s="49">
        <f t="shared" si="18"/>
        <v>-0.45454545454545453</v>
      </c>
      <c r="AW26" s="49">
        <f t="shared" si="18"/>
        <v>-0.25</v>
      </c>
      <c r="AX26" s="49">
        <f t="shared" si="18"/>
        <v>-0.6</v>
      </c>
      <c r="AY26" s="49">
        <f t="shared" si="18"/>
        <v>-0.22222222222222221</v>
      </c>
      <c r="AZ26" s="49">
        <f t="shared" si="18"/>
        <v>0.16666666666666666</v>
      </c>
      <c r="BA26" s="49">
        <f t="shared" ref="BA26:BO43" si="19">+IF(BA5&gt;0,(BE5-BA5)/BA5,"-")</f>
        <v>-0.66666666666666663</v>
      </c>
      <c r="BB26" s="49">
        <f t="shared" si="19"/>
        <v>0.5</v>
      </c>
      <c r="BC26" s="49">
        <f t="shared" si="19"/>
        <v>0</v>
      </c>
      <c r="BD26" s="49">
        <f t="shared" si="19"/>
        <v>-0.14285714285714285</v>
      </c>
      <c r="BE26" s="49">
        <f t="shared" si="19"/>
        <v>3</v>
      </c>
      <c r="BF26" s="49">
        <f t="shared" si="19"/>
        <v>1</v>
      </c>
      <c r="BG26" s="49">
        <f t="shared" si="19"/>
        <v>-0.2857142857142857</v>
      </c>
      <c r="BH26" s="49">
        <f t="shared" si="19"/>
        <v>-0.66666666666666663</v>
      </c>
      <c r="BI26" s="49">
        <f t="shared" si="19"/>
        <v>-0.5</v>
      </c>
      <c r="BJ26" s="49">
        <f t="shared" si="19"/>
        <v>-0.33333333333333331</v>
      </c>
      <c r="BK26" s="49">
        <f t="shared" si="19"/>
        <v>0</v>
      </c>
      <c r="BL26" s="49">
        <f t="shared" si="19"/>
        <v>0</v>
      </c>
      <c r="BM26" s="49">
        <f t="shared" si="19"/>
        <v>-1</v>
      </c>
      <c r="BN26" s="49">
        <f t="shared" si="19"/>
        <v>-0.5</v>
      </c>
      <c r="BO26" s="49">
        <f t="shared" si="19"/>
        <v>-0.2</v>
      </c>
    </row>
    <row r="27" spans="1:76" ht="17.149999999999999" customHeight="1" thickBot="1" x14ac:dyDescent="0.35">
      <c r="A27" s="2" t="s">
        <v>213</v>
      </c>
      <c r="C27" s="36" t="s">
        <v>112</v>
      </c>
      <c r="D27" s="49">
        <f t="shared" si="7"/>
        <v>-1</v>
      </c>
      <c r="E27" s="49">
        <f t="shared" si="8"/>
        <v>-1</v>
      </c>
      <c r="F27" s="49" t="str">
        <f t="shared" si="9"/>
        <v>-</v>
      </c>
      <c r="G27" s="49">
        <f t="shared" si="10"/>
        <v>-1</v>
      </c>
      <c r="H27" s="49" t="str">
        <f t="shared" si="11"/>
        <v>-</v>
      </c>
      <c r="I27" s="49" t="str">
        <f t="shared" si="12"/>
        <v>-</v>
      </c>
      <c r="J27" s="49" t="str">
        <f t="shared" si="13"/>
        <v>-</v>
      </c>
      <c r="K27" s="49" t="str">
        <f t="shared" si="14"/>
        <v>-</v>
      </c>
      <c r="L27" s="49" t="str">
        <f t="shared" si="15"/>
        <v>-</v>
      </c>
      <c r="M27" s="49">
        <f t="shared" si="16"/>
        <v>1</v>
      </c>
      <c r="N27" s="49" t="str">
        <f t="shared" si="16"/>
        <v>-</v>
      </c>
      <c r="O27" s="49" t="str">
        <f t="shared" si="16"/>
        <v>-</v>
      </c>
      <c r="P27" s="49">
        <f t="shared" si="16"/>
        <v>0.5</v>
      </c>
      <c r="Q27" s="49">
        <f t="shared" si="16"/>
        <v>0</v>
      </c>
      <c r="R27" s="49" t="str">
        <f t="shared" si="16"/>
        <v>-</v>
      </c>
      <c r="S27" s="49">
        <f t="shared" si="16"/>
        <v>-1</v>
      </c>
      <c r="T27" s="49">
        <f t="shared" si="16"/>
        <v>0</v>
      </c>
      <c r="U27" s="49">
        <f t="shared" si="16"/>
        <v>-1</v>
      </c>
      <c r="V27" s="49" t="str">
        <f t="shared" si="16"/>
        <v>-</v>
      </c>
      <c r="W27" s="49" t="str">
        <f t="shared" si="16"/>
        <v>-</v>
      </c>
      <c r="X27" s="49">
        <f t="shared" si="16"/>
        <v>-1</v>
      </c>
      <c r="Y27" s="49" t="str">
        <f t="shared" si="16"/>
        <v>-</v>
      </c>
      <c r="Z27" s="49">
        <f t="shared" si="16"/>
        <v>1</v>
      </c>
      <c r="AA27" s="49" t="str">
        <f t="shared" si="16"/>
        <v>-</v>
      </c>
      <c r="AB27" s="49" t="str">
        <f t="shared" si="16"/>
        <v>-</v>
      </c>
      <c r="AC27" s="49" t="str">
        <f t="shared" si="17"/>
        <v>-</v>
      </c>
      <c r="AD27" s="49">
        <f t="shared" si="17"/>
        <v>-0.5</v>
      </c>
      <c r="AE27" s="49" t="str">
        <f t="shared" si="17"/>
        <v>-</v>
      </c>
      <c r="AF27" s="49" t="str">
        <f t="shared" si="17"/>
        <v>-</v>
      </c>
      <c r="AG27" s="49">
        <f t="shared" ref="AG27:AG42" si="20">+IF(AG6&gt;0,(AK6-AG6)/AG6,"-")</f>
        <v>0</v>
      </c>
      <c r="AH27" s="49">
        <f t="shared" ref="AH27:AH43" si="21">+IF(AH6&gt;0,(AL6-AH6)/AH6,"-")</f>
        <v>-1</v>
      </c>
      <c r="AI27" s="49">
        <f t="shared" ref="AI27:AI43" si="22">+IF(AI6&gt;0,(AM6-AI6)/AI6,"-")</f>
        <v>-0.66666666666666663</v>
      </c>
      <c r="AJ27" s="49">
        <f t="shared" ref="AJ27:AJ43" si="23">+IF(AJ6&gt;0,(AN6-AJ6)/AJ6,"-")</f>
        <v>1</v>
      </c>
      <c r="AK27" s="49">
        <f t="shared" ref="AK27:AP43" si="24">+IF(AK6&gt;0,(AO6-AK6)/AK6,"-")</f>
        <v>-1</v>
      </c>
      <c r="AL27" s="49" t="str">
        <f t="shared" si="18"/>
        <v>-</v>
      </c>
      <c r="AM27" s="49">
        <f t="shared" si="18"/>
        <v>1</v>
      </c>
      <c r="AN27" s="49">
        <f t="shared" si="18"/>
        <v>-1</v>
      </c>
      <c r="AO27" s="49" t="str">
        <f t="shared" si="18"/>
        <v>-</v>
      </c>
      <c r="AP27" s="49" t="str">
        <f t="shared" si="18"/>
        <v>-</v>
      </c>
      <c r="AQ27" s="49">
        <f t="shared" si="18"/>
        <v>0</v>
      </c>
      <c r="AR27" s="49" t="str">
        <f t="shared" si="18"/>
        <v>-</v>
      </c>
      <c r="AS27" s="49">
        <f t="shared" si="18"/>
        <v>1</v>
      </c>
      <c r="AT27" s="49" t="str">
        <f t="shared" si="18"/>
        <v>-</v>
      </c>
      <c r="AU27" s="49">
        <f t="shared" si="18"/>
        <v>-1</v>
      </c>
      <c r="AV27" s="49">
        <f t="shared" si="18"/>
        <v>-1</v>
      </c>
      <c r="AW27" s="49">
        <f t="shared" si="18"/>
        <v>-1</v>
      </c>
      <c r="AX27" s="49" t="str">
        <f t="shared" si="18"/>
        <v>-</v>
      </c>
      <c r="AY27" s="49" t="str">
        <f t="shared" si="18"/>
        <v>-</v>
      </c>
      <c r="AZ27" s="49" t="str">
        <f t="shared" si="18"/>
        <v>-</v>
      </c>
      <c r="BA27" s="49" t="str">
        <f t="shared" si="19"/>
        <v>-</v>
      </c>
      <c r="BB27" s="49" t="str">
        <f t="shared" si="19"/>
        <v>-</v>
      </c>
      <c r="BC27" s="49">
        <f t="shared" si="19"/>
        <v>-1</v>
      </c>
      <c r="BD27" s="49">
        <f t="shared" si="19"/>
        <v>-0.66666666666666663</v>
      </c>
      <c r="BE27" s="49">
        <f t="shared" si="19"/>
        <v>-1</v>
      </c>
      <c r="BF27" s="49" t="str">
        <f t="shared" si="19"/>
        <v>-</v>
      </c>
      <c r="BG27" s="49" t="str">
        <f t="shared" si="19"/>
        <v>-</v>
      </c>
      <c r="BH27" s="49">
        <f t="shared" si="19"/>
        <v>0</v>
      </c>
      <c r="BI27" s="49" t="str">
        <f t="shared" si="19"/>
        <v>-</v>
      </c>
      <c r="BJ27" s="49">
        <f t="shared" si="19"/>
        <v>-1</v>
      </c>
      <c r="BK27" s="49" t="str">
        <f t="shared" si="19"/>
        <v>-</v>
      </c>
      <c r="BL27" s="49">
        <f t="shared" si="19"/>
        <v>-1</v>
      </c>
      <c r="BM27" s="49" t="str">
        <f t="shared" si="19"/>
        <v>-</v>
      </c>
      <c r="BN27" s="49" t="str">
        <f t="shared" si="19"/>
        <v>-</v>
      </c>
      <c r="BO27" s="49" t="str">
        <f t="shared" si="19"/>
        <v>-</v>
      </c>
    </row>
    <row r="28" spans="1:76" ht="17.149999999999999" customHeight="1" thickBot="1" x14ac:dyDescent="0.35">
      <c r="A28" s="2" t="s">
        <v>214</v>
      </c>
      <c r="C28" s="36" t="s">
        <v>113</v>
      </c>
      <c r="D28" s="49" t="str">
        <f t="shared" si="7"/>
        <v>-</v>
      </c>
      <c r="E28" s="49">
        <f t="shared" si="8"/>
        <v>0.33333333333333331</v>
      </c>
      <c r="F28" s="49" t="str">
        <f t="shared" si="9"/>
        <v>-</v>
      </c>
      <c r="G28" s="49">
        <f t="shared" si="10"/>
        <v>-1</v>
      </c>
      <c r="H28" s="49" t="str">
        <f t="shared" si="11"/>
        <v>-</v>
      </c>
      <c r="I28" s="49">
        <f t="shared" si="12"/>
        <v>-0.5</v>
      </c>
      <c r="J28" s="49" t="str">
        <f t="shared" si="13"/>
        <v>-</v>
      </c>
      <c r="K28" s="49" t="str">
        <f t="shared" si="14"/>
        <v>-</v>
      </c>
      <c r="L28" s="49">
        <f t="shared" si="15"/>
        <v>-0.5</v>
      </c>
      <c r="M28" s="49">
        <f t="shared" si="16"/>
        <v>-0.5</v>
      </c>
      <c r="N28" s="49">
        <f t="shared" si="16"/>
        <v>-0.5</v>
      </c>
      <c r="O28" s="49">
        <f t="shared" si="16"/>
        <v>-1</v>
      </c>
      <c r="P28" s="49">
        <f t="shared" si="16"/>
        <v>-1</v>
      </c>
      <c r="Q28" s="49">
        <f t="shared" si="16"/>
        <v>0</v>
      </c>
      <c r="R28" s="49">
        <f t="shared" si="16"/>
        <v>0</v>
      </c>
      <c r="S28" s="49" t="str">
        <f t="shared" si="16"/>
        <v>-</v>
      </c>
      <c r="T28" s="49" t="str">
        <f t="shared" si="16"/>
        <v>-</v>
      </c>
      <c r="U28" s="49">
        <f t="shared" si="16"/>
        <v>-1</v>
      </c>
      <c r="V28" s="49">
        <f t="shared" si="16"/>
        <v>-1</v>
      </c>
      <c r="W28" s="49">
        <f t="shared" si="16"/>
        <v>1</v>
      </c>
      <c r="X28" s="49">
        <f t="shared" si="16"/>
        <v>-1</v>
      </c>
      <c r="Y28" s="49" t="str">
        <f t="shared" si="16"/>
        <v>-</v>
      </c>
      <c r="Z28" s="49" t="str">
        <f t="shared" si="16"/>
        <v>-</v>
      </c>
      <c r="AA28" s="49">
        <f t="shared" si="16"/>
        <v>-0.5</v>
      </c>
      <c r="AB28" s="49" t="str">
        <f t="shared" si="16"/>
        <v>-</v>
      </c>
      <c r="AC28" s="49">
        <f t="shared" si="17"/>
        <v>-0.33333333333333331</v>
      </c>
      <c r="AD28" s="49" t="str">
        <f t="shared" si="17"/>
        <v>-</v>
      </c>
      <c r="AE28" s="49">
        <f t="shared" si="17"/>
        <v>-1</v>
      </c>
      <c r="AF28" s="49" t="str">
        <f t="shared" si="17"/>
        <v>-</v>
      </c>
      <c r="AG28" s="49">
        <f t="shared" si="20"/>
        <v>-1</v>
      </c>
      <c r="AH28" s="49" t="str">
        <f t="shared" si="21"/>
        <v>-</v>
      </c>
      <c r="AI28" s="49" t="str">
        <f t="shared" si="22"/>
        <v>-</v>
      </c>
      <c r="AJ28" s="49" t="str">
        <f t="shared" si="23"/>
        <v>-</v>
      </c>
      <c r="AK28" s="49" t="str">
        <f t="shared" si="24"/>
        <v>-</v>
      </c>
      <c r="AL28" s="49" t="str">
        <f t="shared" si="18"/>
        <v>-</v>
      </c>
      <c r="AM28" s="49">
        <f t="shared" si="18"/>
        <v>0</v>
      </c>
      <c r="AN28" s="49" t="str">
        <f t="shared" si="18"/>
        <v>-</v>
      </c>
      <c r="AO28" s="49">
        <f t="shared" si="18"/>
        <v>-1</v>
      </c>
      <c r="AP28" s="49">
        <f t="shared" si="18"/>
        <v>-1</v>
      </c>
      <c r="AQ28" s="49">
        <f t="shared" si="18"/>
        <v>-1</v>
      </c>
      <c r="AR28" s="49">
        <f t="shared" si="18"/>
        <v>0</v>
      </c>
      <c r="AS28" s="49" t="str">
        <f t="shared" si="18"/>
        <v>-</v>
      </c>
      <c r="AT28" s="49" t="str">
        <f t="shared" si="18"/>
        <v>-</v>
      </c>
      <c r="AU28" s="49" t="str">
        <f t="shared" si="18"/>
        <v>-</v>
      </c>
      <c r="AV28" s="49">
        <f t="shared" si="18"/>
        <v>0</v>
      </c>
      <c r="AW28" s="49" t="str">
        <f t="shared" si="18"/>
        <v>-</v>
      </c>
      <c r="AX28" s="49" t="str">
        <f t="shared" si="18"/>
        <v>-</v>
      </c>
      <c r="AY28" s="49" t="str">
        <f t="shared" si="18"/>
        <v>-</v>
      </c>
      <c r="AZ28" s="49">
        <f t="shared" si="18"/>
        <v>-1</v>
      </c>
      <c r="BA28" s="49" t="str">
        <f t="shared" si="19"/>
        <v>-</v>
      </c>
      <c r="BB28" s="49" t="str">
        <f t="shared" si="19"/>
        <v>-</v>
      </c>
      <c r="BC28" s="49">
        <f t="shared" si="19"/>
        <v>-1</v>
      </c>
      <c r="BD28" s="49" t="str">
        <f t="shared" si="19"/>
        <v>-</v>
      </c>
      <c r="BE28" s="49" t="str">
        <f t="shared" si="19"/>
        <v>-</v>
      </c>
      <c r="BF28" s="49" t="str">
        <f t="shared" si="19"/>
        <v>-</v>
      </c>
      <c r="BG28" s="49" t="str">
        <f t="shared" si="19"/>
        <v>-</v>
      </c>
      <c r="BH28" s="49" t="str">
        <f t="shared" si="19"/>
        <v>-</v>
      </c>
      <c r="BI28" s="49">
        <f t="shared" si="19"/>
        <v>-1</v>
      </c>
      <c r="BJ28" s="49">
        <f t="shared" si="19"/>
        <v>0</v>
      </c>
      <c r="BK28" s="49" t="str">
        <f t="shared" si="19"/>
        <v>-</v>
      </c>
      <c r="BL28" s="49" t="str">
        <f t="shared" si="19"/>
        <v>-</v>
      </c>
      <c r="BM28" s="49" t="str">
        <f t="shared" si="19"/>
        <v>-</v>
      </c>
      <c r="BN28" s="49">
        <f t="shared" si="19"/>
        <v>-1</v>
      </c>
      <c r="BO28" s="49" t="str">
        <f t="shared" si="19"/>
        <v>-</v>
      </c>
    </row>
    <row r="29" spans="1:76" ht="17.149999999999999" customHeight="1" thickBot="1" x14ac:dyDescent="0.35">
      <c r="A29" s="2" t="s">
        <v>215</v>
      </c>
      <c r="C29" s="36" t="s">
        <v>114</v>
      </c>
      <c r="D29" s="49">
        <f t="shared" si="7"/>
        <v>0</v>
      </c>
      <c r="E29" s="49">
        <f t="shared" si="8"/>
        <v>1</v>
      </c>
      <c r="F29" s="49">
        <f t="shared" si="9"/>
        <v>-1</v>
      </c>
      <c r="G29" s="49">
        <f t="shared" si="10"/>
        <v>-1</v>
      </c>
      <c r="H29" s="49">
        <f t="shared" si="11"/>
        <v>1</v>
      </c>
      <c r="I29" s="49">
        <f t="shared" si="12"/>
        <v>-0.5</v>
      </c>
      <c r="J29" s="49" t="str">
        <f t="shared" si="13"/>
        <v>-</v>
      </c>
      <c r="K29" s="49" t="str">
        <f t="shared" si="14"/>
        <v>-</v>
      </c>
      <c r="L29" s="49">
        <f t="shared" si="15"/>
        <v>0</v>
      </c>
      <c r="M29" s="49">
        <f t="shared" si="16"/>
        <v>1</v>
      </c>
      <c r="N29" s="49" t="str">
        <f t="shared" si="16"/>
        <v>-</v>
      </c>
      <c r="O29" s="49" t="str">
        <f t="shared" si="16"/>
        <v>-</v>
      </c>
      <c r="P29" s="49">
        <f t="shared" si="16"/>
        <v>-1</v>
      </c>
      <c r="Q29" s="49">
        <f t="shared" si="16"/>
        <v>0</v>
      </c>
      <c r="R29" s="49" t="str">
        <f t="shared" si="16"/>
        <v>-</v>
      </c>
      <c r="S29" s="49" t="str">
        <f t="shared" si="16"/>
        <v>-</v>
      </c>
      <c r="T29" s="49" t="str">
        <f t="shared" si="16"/>
        <v>-</v>
      </c>
      <c r="U29" s="49">
        <f t="shared" si="16"/>
        <v>-1</v>
      </c>
      <c r="V29" s="49" t="str">
        <f t="shared" si="16"/>
        <v>-</v>
      </c>
      <c r="W29" s="49">
        <f t="shared" si="16"/>
        <v>0</v>
      </c>
      <c r="X29" s="49">
        <f t="shared" si="16"/>
        <v>-1</v>
      </c>
      <c r="Y29" s="49" t="str">
        <f t="shared" si="16"/>
        <v>-</v>
      </c>
      <c r="Z29" s="49" t="str">
        <f t="shared" si="16"/>
        <v>-</v>
      </c>
      <c r="AA29" s="49">
        <f t="shared" si="16"/>
        <v>-1</v>
      </c>
      <c r="AB29" s="49" t="str">
        <f t="shared" si="16"/>
        <v>-</v>
      </c>
      <c r="AC29" s="49">
        <f t="shared" si="17"/>
        <v>-1</v>
      </c>
      <c r="AD29" s="49">
        <f t="shared" si="17"/>
        <v>-1</v>
      </c>
      <c r="AE29" s="49" t="str">
        <f t="shared" si="17"/>
        <v>-</v>
      </c>
      <c r="AF29" s="49" t="str">
        <f t="shared" si="17"/>
        <v>-</v>
      </c>
      <c r="AG29" s="49" t="str">
        <f t="shared" si="20"/>
        <v>-</v>
      </c>
      <c r="AH29" s="49" t="str">
        <f t="shared" si="21"/>
        <v>-</v>
      </c>
      <c r="AI29" s="49">
        <f t="shared" si="22"/>
        <v>-0.5</v>
      </c>
      <c r="AJ29" s="49">
        <f t="shared" si="23"/>
        <v>-1</v>
      </c>
      <c r="AK29" s="49">
        <f t="shared" si="24"/>
        <v>0</v>
      </c>
      <c r="AL29" s="49" t="str">
        <f t="shared" si="18"/>
        <v>-</v>
      </c>
      <c r="AM29" s="49">
        <f t="shared" si="18"/>
        <v>-1</v>
      </c>
      <c r="AN29" s="49" t="str">
        <f t="shared" si="18"/>
        <v>-</v>
      </c>
      <c r="AO29" s="49">
        <f t="shared" si="18"/>
        <v>-1</v>
      </c>
      <c r="AP29" s="49" t="str">
        <f t="shared" si="18"/>
        <v>-</v>
      </c>
      <c r="AQ29" s="49" t="str">
        <f t="shared" si="18"/>
        <v>-</v>
      </c>
      <c r="AR29" s="49">
        <f t="shared" si="18"/>
        <v>2</v>
      </c>
      <c r="AS29" s="49" t="str">
        <f t="shared" si="18"/>
        <v>-</v>
      </c>
      <c r="AT29" s="49" t="str">
        <f t="shared" si="18"/>
        <v>-</v>
      </c>
      <c r="AU29" s="49">
        <f t="shared" si="18"/>
        <v>-1</v>
      </c>
      <c r="AV29" s="49">
        <f t="shared" si="18"/>
        <v>-1</v>
      </c>
      <c r="AW29" s="49">
        <f t="shared" si="18"/>
        <v>1</v>
      </c>
      <c r="AX29" s="49" t="str">
        <f t="shared" si="18"/>
        <v>-</v>
      </c>
      <c r="AY29" s="49" t="str">
        <f t="shared" si="18"/>
        <v>-</v>
      </c>
      <c r="AZ29" s="49" t="str">
        <f t="shared" si="18"/>
        <v>-</v>
      </c>
      <c r="BA29" s="49">
        <f t="shared" si="19"/>
        <v>-0.5</v>
      </c>
      <c r="BB29" s="49">
        <f t="shared" si="19"/>
        <v>-1</v>
      </c>
      <c r="BC29" s="49" t="str">
        <f t="shared" si="19"/>
        <v>-</v>
      </c>
      <c r="BD29" s="49" t="str">
        <f t="shared" si="19"/>
        <v>-</v>
      </c>
      <c r="BE29" s="49">
        <f t="shared" si="19"/>
        <v>1</v>
      </c>
      <c r="BF29" s="49" t="str">
        <f t="shared" si="19"/>
        <v>-</v>
      </c>
      <c r="BG29" s="49" t="str">
        <f t="shared" si="19"/>
        <v>-</v>
      </c>
      <c r="BH29" s="49" t="str">
        <f t="shared" si="19"/>
        <v>-</v>
      </c>
      <c r="BI29" s="49">
        <f t="shared" si="19"/>
        <v>-1</v>
      </c>
      <c r="BJ29" s="49" t="str">
        <f t="shared" si="19"/>
        <v>-</v>
      </c>
      <c r="BK29" s="49" t="str">
        <f t="shared" si="19"/>
        <v>-</v>
      </c>
      <c r="BL29" s="49" t="str">
        <f t="shared" si="19"/>
        <v>-</v>
      </c>
      <c r="BM29" s="49" t="str">
        <f t="shared" si="19"/>
        <v>-</v>
      </c>
      <c r="BN29" s="49" t="str">
        <f t="shared" si="19"/>
        <v>-</v>
      </c>
      <c r="BO29" s="49" t="str">
        <f t="shared" ref="BO29:BO43" si="25">+IF(BO8&gt;0,(BS8-BO8)/BO8,"-")</f>
        <v>-</v>
      </c>
    </row>
    <row r="30" spans="1:76" ht="17.149999999999999" customHeight="1" thickBot="1" x14ac:dyDescent="0.35">
      <c r="A30" s="2" t="s">
        <v>216</v>
      </c>
      <c r="C30" s="36" t="s">
        <v>115</v>
      </c>
      <c r="D30" s="49" t="str">
        <f t="shared" si="7"/>
        <v>-</v>
      </c>
      <c r="E30" s="49">
        <f t="shared" si="8"/>
        <v>0</v>
      </c>
      <c r="F30" s="49">
        <f t="shared" si="9"/>
        <v>-0.25</v>
      </c>
      <c r="G30" s="49">
        <f t="shared" si="10"/>
        <v>2</v>
      </c>
      <c r="H30" s="49">
        <f t="shared" si="11"/>
        <v>0</v>
      </c>
      <c r="I30" s="49">
        <f t="shared" si="12"/>
        <v>-0.6</v>
      </c>
      <c r="J30" s="49">
        <f t="shared" si="13"/>
        <v>-0.33333333333333331</v>
      </c>
      <c r="K30" s="49">
        <f t="shared" si="14"/>
        <v>-1</v>
      </c>
      <c r="L30" s="49">
        <f t="shared" si="15"/>
        <v>0</v>
      </c>
      <c r="M30" s="49">
        <f t="shared" si="16"/>
        <v>-0.5</v>
      </c>
      <c r="N30" s="49">
        <f t="shared" si="16"/>
        <v>0</v>
      </c>
      <c r="O30" s="49" t="str">
        <f t="shared" si="16"/>
        <v>-</v>
      </c>
      <c r="P30" s="49">
        <f t="shared" si="16"/>
        <v>0</v>
      </c>
      <c r="Q30" s="49">
        <f t="shared" si="16"/>
        <v>1</v>
      </c>
      <c r="R30" s="49">
        <f t="shared" si="16"/>
        <v>-0.5</v>
      </c>
      <c r="S30" s="49">
        <f t="shared" si="16"/>
        <v>-0.66666666666666663</v>
      </c>
      <c r="T30" s="49">
        <f t="shared" si="16"/>
        <v>0</v>
      </c>
      <c r="U30" s="49">
        <f t="shared" si="16"/>
        <v>-0.5</v>
      </c>
      <c r="V30" s="49">
        <f t="shared" si="16"/>
        <v>-1</v>
      </c>
      <c r="W30" s="49">
        <f t="shared" si="16"/>
        <v>-1</v>
      </c>
      <c r="X30" s="49">
        <f t="shared" si="16"/>
        <v>0</v>
      </c>
      <c r="Y30" s="49">
        <f t="shared" si="16"/>
        <v>0</v>
      </c>
      <c r="Z30" s="49" t="str">
        <f t="shared" si="16"/>
        <v>-</v>
      </c>
      <c r="AA30" s="49" t="str">
        <f t="shared" si="16"/>
        <v>-</v>
      </c>
      <c r="AB30" s="49">
        <f t="shared" si="16"/>
        <v>0</v>
      </c>
      <c r="AC30" s="49">
        <f t="shared" si="17"/>
        <v>-1</v>
      </c>
      <c r="AD30" s="49">
        <f t="shared" si="17"/>
        <v>2</v>
      </c>
      <c r="AE30" s="49">
        <f t="shared" si="17"/>
        <v>-1</v>
      </c>
      <c r="AF30" s="49">
        <f t="shared" si="17"/>
        <v>0</v>
      </c>
      <c r="AG30" s="49" t="str">
        <f t="shared" si="20"/>
        <v>-</v>
      </c>
      <c r="AH30" s="49">
        <f t="shared" si="21"/>
        <v>-1</v>
      </c>
      <c r="AI30" s="49" t="str">
        <f t="shared" si="22"/>
        <v>-</v>
      </c>
      <c r="AJ30" s="49">
        <f t="shared" si="23"/>
        <v>-1</v>
      </c>
      <c r="AK30" s="49">
        <f t="shared" si="24"/>
        <v>-1</v>
      </c>
      <c r="AL30" s="49" t="str">
        <f t="shared" si="18"/>
        <v>-</v>
      </c>
      <c r="AM30" s="49" t="str">
        <f t="shared" si="18"/>
        <v>-</v>
      </c>
      <c r="AN30" s="49" t="str">
        <f t="shared" si="18"/>
        <v>-</v>
      </c>
      <c r="AO30" s="49" t="str">
        <f t="shared" si="18"/>
        <v>-</v>
      </c>
      <c r="AP30" s="49">
        <f t="shared" si="18"/>
        <v>-1</v>
      </c>
      <c r="AQ30" s="49">
        <f t="shared" si="18"/>
        <v>-0.5</v>
      </c>
      <c r="AR30" s="49">
        <f t="shared" si="18"/>
        <v>-1</v>
      </c>
      <c r="AS30" s="49">
        <f t="shared" si="18"/>
        <v>0</v>
      </c>
      <c r="AT30" s="49" t="str">
        <f t="shared" si="18"/>
        <v>-</v>
      </c>
      <c r="AU30" s="49">
        <f t="shared" si="18"/>
        <v>0</v>
      </c>
      <c r="AV30" s="49" t="str">
        <f t="shared" si="18"/>
        <v>-</v>
      </c>
      <c r="AW30" s="49">
        <f t="shared" si="18"/>
        <v>-0.5</v>
      </c>
      <c r="AX30" s="49">
        <f t="shared" si="18"/>
        <v>0</v>
      </c>
      <c r="AY30" s="49">
        <f t="shared" si="18"/>
        <v>0</v>
      </c>
      <c r="AZ30" s="49">
        <f t="shared" si="18"/>
        <v>-0.5</v>
      </c>
      <c r="BA30" s="49">
        <f t="shared" si="19"/>
        <v>1</v>
      </c>
      <c r="BB30" s="49">
        <f t="shared" si="19"/>
        <v>1</v>
      </c>
      <c r="BC30" s="49">
        <f t="shared" si="19"/>
        <v>-0.5</v>
      </c>
      <c r="BD30" s="49">
        <f t="shared" si="19"/>
        <v>0</v>
      </c>
      <c r="BE30" s="49">
        <f t="shared" si="19"/>
        <v>-1</v>
      </c>
      <c r="BF30" s="49">
        <f t="shared" si="19"/>
        <v>-0.5</v>
      </c>
      <c r="BG30" s="49">
        <f t="shared" si="19"/>
        <v>-1</v>
      </c>
      <c r="BH30" s="49">
        <f t="shared" si="19"/>
        <v>0</v>
      </c>
      <c r="BI30" s="49" t="str">
        <f t="shared" si="19"/>
        <v>-</v>
      </c>
      <c r="BJ30" s="49">
        <f t="shared" si="19"/>
        <v>0</v>
      </c>
      <c r="BK30" s="49" t="str">
        <f t="shared" si="19"/>
        <v>-</v>
      </c>
      <c r="BL30" s="49">
        <f t="shared" si="19"/>
        <v>0</v>
      </c>
      <c r="BM30" s="49">
        <f t="shared" si="19"/>
        <v>-1</v>
      </c>
      <c r="BN30" s="49">
        <f t="shared" si="19"/>
        <v>0</v>
      </c>
      <c r="BO30" s="49" t="str">
        <f t="shared" si="25"/>
        <v>-</v>
      </c>
    </row>
    <row r="31" spans="1:76" ht="17.149999999999999" customHeight="1" thickBot="1" x14ac:dyDescent="0.35">
      <c r="A31" s="2" t="s">
        <v>217</v>
      </c>
      <c r="C31" s="36" t="s">
        <v>116</v>
      </c>
      <c r="D31" s="49" t="str">
        <f t="shared" si="7"/>
        <v>-</v>
      </c>
      <c r="E31" s="49" t="str">
        <f t="shared" si="8"/>
        <v>-</v>
      </c>
      <c r="F31" s="49" t="str">
        <f t="shared" si="9"/>
        <v>-</v>
      </c>
      <c r="G31" s="49" t="str">
        <f t="shared" si="10"/>
        <v>-</v>
      </c>
      <c r="H31" s="49" t="str">
        <f t="shared" si="11"/>
        <v>-</v>
      </c>
      <c r="I31" s="49">
        <f t="shared" si="12"/>
        <v>-1</v>
      </c>
      <c r="J31" s="49">
        <f t="shared" si="13"/>
        <v>-1</v>
      </c>
      <c r="K31" s="49">
        <f t="shared" si="14"/>
        <v>0</v>
      </c>
      <c r="L31" s="49" t="str">
        <f t="shared" si="15"/>
        <v>-</v>
      </c>
      <c r="M31" s="49" t="str">
        <f t="shared" si="16"/>
        <v>-</v>
      </c>
      <c r="N31" s="49" t="str">
        <f t="shared" si="16"/>
        <v>-</v>
      </c>
      <c r="O31" s="49">
        <f t="shared" si="16"/>
        <v>-1</v>
      </c>
      <c r="P31" s="49" t="str">
        <f t="shared" si="16"/>
        <v>-</v>
      </c>
      <c r="Q31" s="49" t="str">
        <f t="shared" si="16"/>
        <v>-</v>
      </c>
      <c r="R31" s="49">
        <f t="shared" si="16"/>
        <v>-1</v>
      </c>
      <c r="S31" s="49" t="str">
        <f t="shared" si="16"/>
        <v>-</v>
      </c>
      <c r="T31" s="49" t="str">
        <f t="shared" si="16"/>
        <v>-</v>
      </c>
      <c r="U31" s="49" t="str">
        <f t="shared" si="16"/>
        <v>-</v>
      </c>
      <c r="V31" s="49" t="str">
        <f t="shared" si="16"/>
        <v>-</v>
      </c>
      <c r="W31" s="49" t="str">
        <f t="shared" si="16"/>
        <v>-</v>
      </c>
      <c r="X31" s="49" t="str">
        <f t="shared" si="16"/>
        <v>-</v>
      </c>
      <c r="Y31" s="49" t="str">
        <f t="shared" si="16"/>
        <v>-</v>
      </c>
      <c r="Z31" s="49">
        <f t="shared" si="16"/>
        <v>-1</v>
      </c>
      <c r="AA31" s="49" t="str">
        <f t="shared" si="16"/>
        <v>-</v>
      </c>
      <c r="AB31" s="49">
        <f t="shared" si="16"/>
        <v>-1</v>
      </c>
      <c r="AC31" s="49" t="str">
        <f t="shared" si="17"/>
        <v>-</v>
      </c>
      <c r="AD31" s="49" t="str">
        <f t="shared" si="17"/>
        <v>-</v>
      </c>
      <c r="AE31" s="49" t="str">
        <f t="shared" si="17"/>
        <v>-</v>
      </c>
      <c r="AF31" s="49" t="str">
        <f t="shared" si="17"/>
        <v>-</v>
      </c>
      <c r="AG31" s="49" t="str">
        <f t="shared" si="20"/>
        <v>-</v>
      </c>
      <c r="AH31" s="49" t="str">
        <f t="shared" si="21"/>
        <v>-</v>
      </c>
      <c r="AI31" s="49" t="str">
        <f t="shared" si="22"/>
        <v>-</v>
      </c>
      <c r="AJ31" s="49" t="str">
        <f t="shared" si="23"/>
        <v>-</v>
      </c>
      <c r="AK31" s="49">
        <f t="shared" si="24"/>
        <v>-1</v>
      </c>
      <c r="AL31" s="49">
        <f t="shared" si="18"/>
        <v>-1</v>
      </c>
      <c r="AM31" s="49" t="str">
        <f t="shared" si="18"/>
        <v>-</v>
      </c>
      <c r="AN31" s="49" t="str">
        <f t="shared" si="18"/>
        <v>-</v>
      </c>
      <c r="AO31" s="49" t="str">
        <f t="shared" si="18"/>
        <v>-</v>
      </c>
      <c r="AP31" s="49" t="str">
        <f t="shared" si="18"/>
        <v>-</v>
      </c>
      <c r="AQ31" s="49">
        <f t="shared" si="18"/>
        <v>-1</v>
      </c>
      <c r="AR31" s="49" t="str">
        <f t="shared" si="18"/>
        <v>-</v>
      </c>
      <c r="AS31" s="49">
        <f t="shared" si="18"/>
        <v>-1</v>
      </c>
      <c r="AT31" s="49" t="str">
        <f t="shared" si="18"/>
        <v>-</v>
      </c>
      <c r="AU31" s="49" t="str">
        <f t="shared" si="18"/>
        <v>-</v>
      </c>
      <c r="AV31" s="49" t="str">
        <f t="shared" si="18"/>
        <v>-</v>
      </c>
      <c r="AW31" s="49" t="str">
        <f t="shared" si="18"/>
        <v>-</v>
      </c>
      <c r="AX31" s="49" t="str">
        <f t="shared" si="18"/>
        <v>-</v>
      </c>
      <c r="AY31" s="49" t="str">
        <f t="shared" si="18"/>
        <v>-</v>
      </c>
      <c r="AZ31" s="49" t="str">
        <f t="shared" ref="AZ31:AZ43" si="26">+IF(AZ10&gt;0,(BD10-AZ10)/AZ10,"-")</f>
        <v>-</v>
      </c>
      <c r="BA31" s="49" t="str">
        <f t="shared" si="19"/>
        <v>-</v>
      </c>
      <c r="BB31" s="49" t="str">
        <f t="shared" si="19"/>
        <v>-</v>
      </c>
      <c r="BC31" s="49">
        <f t="shared" si="19"/>
        <v>-1</v>
      </c>
      <c r="BD31" s="49" t="str">
        <f t="shared" si="19"/>
        <v>-</v>
      </c>
      <c r="BE31" s="49" t="str">
        <f t="shared" si="19"/>
        <v>-</v>
      </c>
      <c r="BF31" s="49" t="str">
        <f t="shared" si="19"/>
        <v>-</v>
      </c>
      <c r="BG31" s="49" t="str">
        <f t="shared" si="19"/>
        <v>-</v>
      </c>
      <c r="BH31" s="49" t="str">
        <f t="shared" si="19"/>
        <v>-</v>
      </c>
      <c r="BI31" s="49" t="str">
        <f t="shared" si="19"/>
        <v>-</v>
      </c>
      <c r="BJ31" s="49" t="str">
        <f t="shared" si="19"/>
        <v>-</v>
      </c>
      <c r="BK31" s="49" t="str">
        <f t="shared" si="19"/>
        <v>-</v>
      </c>
      <c r="BL31" s="49" t="str">
        <f t="shared" si="19"/>
        <v>-</v>
      </c>
      <c r="BM31" s="49" t="str">
        <f t="shared" si="19"/>
        <v>-</v>
      </c>
      <c r="BN31" s="49" t="str">
        <f t="shared" si="19"/>
        <v>-</v>
      </c>
      <c r="BO31" s="49" t="str">
        <f t="shared" si="25"/>
        <v>-</v>
      </c>
    </row>
    <row r="32" spans="1:76" ht="17.149999999999999" customHeight="1" thickBot="1" x14ac:dyDescent="0.35">
      <c r="A32" s="2" t="s">
        <v>218</v>
      </c>
      <c r="C32" s="36" t="s">
        <v>117</v>
      </c>
      <c r="D32" s="49">
        <f t="shared" si="7"/>
        <v>0.5</v>
      </c>
      <c r="E32" s="49">
        <f t="shared" si="8"/>
        <v>-0.33333333333333331</v>
      </c>
      <c r="F32" s="49" t="str">
        <f t="shared" si="9"/>
        <v>-</v>
      </c>
      <c r="G32" s="49" t="str">
        <f t="shared" si="10"/>
        <v>-</v>
      </c>
      <c r="H32" s="49">
        <f t="shared" si="11"/>
        <v>-0.33333333333333331</v>
      </c>
      <c r="I32" s="49">
        <f t="shared" si="12"/>
        <v>-0.5</v>
      </c>
      <c r="J32" s="49">
        <f t="shared" si="13"/>
        <v>0</v>
      </c>
      <c r="K32" s="49">
        <f t="shared" si="14"/>
        <v>0</v>
      </c>
      <c r="L32" s="49">
        <f t="shared" si="15"/>
        <v>-1</v>
      </c>
      <c r="M32" s="49">
        <f t="shared" si="16"/>
        <v>1</v>
      </c>
      <c r="N32" s="49">
        <f t="shared" si="16"/>
        <v>0</v>
      </c>
      <c r="O32" s="49">
        <f t="shared" si="16"/>
        <v>-0.5</v>
      </c>
      <c r="P32" s="49" t="str">
        <f t="shared" si="16"/>
        <v>-</v>
      </c>
      <c r="Q32" s="49">
        <f t="shared" si="16"/>
        <v>-0.5</v>
      </c>
      <c r="R32" s="49">
        <f t="shared" si="16"/>
        <v>-1</v>
      </c>
      <c r="S32" s="49">
        <f t="shared" si="16"/>
        <v>0</v>
      </c>
      <c r="T32" s="49" t="str">
        <f t="shared" si="16"/>
        <v>-</v>
      </c>
      <c r="U32" s="49">
        <f t="shared" si="16"/>
        <v>0</v>
      </c>
      <c r="V32" s="49" t="str">
        <f t="shared" si="16"/>
        <v>-</v>
      </c>
      <c r="W32" s="49">
        <f t="shared" si="16"/>
        <v>0</v>
      </c>
      <c r="X32" s="49">
        <f t="shared" si="16"/>
        <v>0</v>
      </c>
      <c r="Y32" s="49">
        <f t="shared" si="16"/>
        <v>2</v>
      </c>
      <c r="Z32" s="49" t="str">
        <f t="shared" si="16"/>
        <v>-</v>
      </c>
      <c r="AA32" s="49">
        <f t="shared" si="16"/>
        <v>0</v>
      </c>
      <c r="AB32" s="49">
        <f t="shared" si="16"/>
        <v>1</v>
      </c>
      <c r="AC32" s="49">
        <f t="shared" si="17"/>
        <v>-0.66666666666666663</v>
      </c>
      <c r="AD32" s="49">
        <f t="shared" si="17"/>
        <v>-0.5</v>
      </c>
      <c r="AE32" s="49">
        <f t="shared" si="17"/>
        <v>2</v>
      </c>
      <c r="AF32" s="49">
        <f t="shared" si="17"/>
        <v>-0.5</v>
      </c>
      <c r="AG32" s="49">
        <f t="shared" si="20"/>
        <v>0</v>
      </c>
      <c r="AH32" s="49">
        <f t="shared" si="21"/>
        <v>1</v>
      </c>
      <c r="AI32" s="49">
        <f t="shared" si="22"/>
        <v>0</v>
      </c>
      <c r="AJ32" s="49">
        <f t="shared" si="23"/>
        <v>-1</v>
      </c>
      <c r="AK32" s="49">
        <f t="shared" si="24"/>
        <v>2</v>
      </c>
      <c r="AL32" s="49">
        <f t="shared" si="18"/>
        <v>0.5</v>
      </c>
      <c r="AM32" s="49">
        <f t="shared" si="18"/>
        <v>-0.33333333333333331</v>
      </c>
      <c r="AN32" s="49" t="str">
        <f t="shared" si="18"/>
        <v>-</v>
      </c>
      <c r="AO32" s="49">
        <f t="shared" si="18"/>
        <v>-1</v>
      </c>
      <c r="AP32" s="49">
        <f t="shared" si="18"/>
        <v>-0.66666666666666663</v>
      </c>
      <c r="AQ32" s="49">
        <f t="shared" si="18"/>
        <v>-1</v>
      </c>
      <c r="AR32" s="49">
        <f t="shared" si="18"/>
        <v>0</v>
      </c>
      <c r="AS32" s="49" t="str">
        <f t="shared" si="18"/>
        <v>-</v>
      </c>
      <c r="AT32" s="49">
        <f t="shared" si="18"/>
        <v>-1</v>
      </c>
      <c r="AU32" s="49" t="str">
        <f t="shared" si="18"/>
        <v>-</v>
      </c>
      <c r="AV32" s="49">
        <f t="shared" si="18"/>
        <v>-0.5</v>
      </c>
      <c r="AW32" s="49">
        <f t="shared" si="18"/>
        <v>1</v>
      </c>
      <c r="AX32" s="49" t="str">
        <f t="shared" si="18"/>
        <v>-</v>
      </c>
      <c r="AY32" s="49">
        <f t="shared" si="18"/>
        <v>-1</v>
      </c>
      <c r="AZ32" s="49">
        <f t="shared" si="26"/>
        <v>-1</v>
      </c>
      <c r="BA32" s="49">
        <f t="shared" si="19"/>
        <v>-1</v>
      </c>
      <c r="BB32" s="49" t="str">
        <f t="shared" si="19"/>
        <v>-</v>
      </c>
      <c r="BC32" s="49" t="str">
        <f t="shared" si="19"/>
        <v>-</v>
      </c>
      <c r="BD32" s="49" t="str">
        <f t="shared" si="19"/>
        <v>-</v>
      </c>
      <c r="BE32" s="49" t="str">
        <f t="shared" si="19"/>
        <v>-</v>
      </c>
      <c r="BF32" s="49">
        <f t="shared" si="19"/>
        <v>-1</v>
      </c>
      <c r="BG32" s="49">
        <f t="shared" si="19"/>
        <v>-1</v>
      </c>
      <c r="BH32" s="49">
        <f t="shared" si="19"/>
        <v>-1</v>
      </c>
      <c r="BI32" s="49" t="str">
        <f t="shared" si="19"/>
        <v>-</v>
      </c>
      <c r="BJ32" s="49" t="str">
        <f t="shared" si="19"/>
        <v>-</v>
      </c>
      <c r="BK32" s="49" t="str">
        <f t="shared" si="19"/>
        <v>-</v>
      </c>
      <c r="BL32" s="49" t="str">
        <f t="shared" si="19"/>
        <v>-</v>
      </c>
      <c r="BM32" s="49" t="str">
        <f t="shared" si="19"/>
        <v>-</v>
      </c>
      <c r="BN32" s="49" t="str">
        <f t="shared" si="19"/>
        <v>-</v>
      </c>
      <c r="BO32" s="49">
        <f t="shared" si="25"/>
        <v>-0.5</v>
      </c>
    </row>
    <row r="33" spans="1:67" ht="17.149999999999999" customHeight="1" thickBot="1" x14ac:dyDescent="0.35">
      <c r="A33" s="2" t="s">
        <v>219</v>
      </c>
      <c r="C33" s="36" t="s">
        <v>118</v>
      </c>
      <c r="D33" s="49">
        <f t="shared" si="7"/>
        <v>0</v>
      </c>
      <c r="E33" s="49">
        <f t="shared" si="8"/>
        <v>0</v>
      </c>
      <c r="F33" s="49" t="str">
        <f t="shared" si="9"/>
        <v>-</v>
      </c>
      <c r="G33" s="49" t="str">
        <f t="shared" si="10"/>
        <v>-</v>
      </c>
      <c r="H33" s="49">
        <f t="shared" si="11"/>
        <v>0</v>
      </c>
      <c r="I33" s="49">
        <f t="shared" si="12"/>
        <v>0</v>
      </c>
      <c r="J33" s="49">
        <f t="shared" si="13"/>
        <v>1</v>
      </c>
      <c r="K33" s="49">
        <f t="shared" si="14"/>
        <v>2</v>
      </c>
      <c r="L33" s="49">
        <f t="shared" si="15"/>
        <v>-1</v>
      </c>
      <c r="M33" s="49">
        <f t="shared" si="16"/>
        <v>-1</v>
      </c>
      <c r="N33" s="49">
        <f t="shared" si="16"/>
        <v>-0.5</v>
      </c>
      <c r="O33" s="49">
        <f t="shared" si="16"/>
        <v>-0.66666666666666663</v>
      </c>
      <c r="P33" s="49" t="str">
        <f t="shared" si="16"/>
        <v>-</v>
      </c>
      <c r="Q33" s="49" t="str">
        <f t="shared" si="16"/>
        <v>-</v>
      </c>
      <c r="R33" s="49">
        <f t="shared" si="16"/>
        <v>-1</v>
      </c>
      <c r="S33" s="49">
        <f t="shared" si="16"/>
        <v>0</v>
      </c>
      <c r="T33" s="49" t="str">
        <f t="shared" si="16"/>
        <v>-</v>
      </c>
      <c r="U33" s="49">
        <f t="shared" si="16"/>
        <v>0</v>
      </c>
      <c r="V33" s="49" t="str">
        <f t="shared" si="16"/>
        <v>-</v>
      </c>
      <c r="W33" s="49">
        <f t="shared" si="16"/>
        <v>1</v>
      </c>
      <c r="X33" s="49">
        <f t="shared" si="16"/>
        <v>1</v>
      </c>
      <c r="Y33" s="49">
        <f t="shared" si="16"/>
        <v>1</v>
      </c>
      <c r="Z33" s="49" t="str">
        <f t="shared" si="16"/>
        <v>-</v>
      </c>
      <c r="AA33" s="49">
        <f t="shared" si="16"/>
        <v>0.5</v>
      </c>
      <c r="AB33" s="49">
        <f t="shared" si="16"/>
        <v>0</v>
      </c>
      <c r="AC33" s="49">
        <f t="shared" si="17"/>
        <v>-0.5</v>
      </c>
      <c r="AD33" s="49">
        <f t="shared" si="17"/>
        <v>-1</v>
      </c>
      <c r="AE33" s="49">
        <f t="shared" si="17"/>
        <v>-0.66666666666666663</v>
      </c>
      <c r="AF33" s="49">
        <f t="shared" si="17"/>
        <v>1</v>
      </c>
      <c r="AG33" s="49">
        <f t="shared" si="20"/>
        <v>1</v>
      </c>
      <c r="AH33" s="49" t="str">
        <f t="shared" si="21"/>
        <v>-</v>
      </c>
      <c r="AI33" s="49">
        <f t="shared" si="22"/>
        <v>0</v>
      </c>
      <c r="AJ33" s="49">
        <f t="shared" si="23"/>
        <v>-0.75</v>
      </c>
      <c r="AK33" s="49">
        <f t="shared" si="24"/>
        <v>0</v>
      </c>
      <c r="AL33" s="49">
        <f t="shared" si="18"/>
        <v>-1</v>
      </c>
      <c r="AM33" s="49">
        <f t="shared" si="18"/>
        <v>2</v>
      </c>
      <c r="AN33" s="49">
        <f t="shared" si="18"/>
        <v>1</v>
      </c>
      <c r="AO33" s="49">
        <f t="shared" si="18"/>
        <v>-0.5</v>
      </c>
      <c r="AP33" s="49" t="str">
        <f t="shared" si="18"/>
        <v>-</v>
      </c>
      <c r="AQ33" s="49">
        <f t="shared" si="18"/>
        <v>-0.33333333333333331</v>
      </c>
      <c r="AR33" s="49">
        <f t="shared" si="18"/>
        <v>-1</v>
      </c>
      <c r="AS33" s="49">
        <f t="shared" si="18"/>
        <v>2</v>
      </c>
      <c r="AT33" s="49">
        <f t="shared" si="18"/>
        <v>0.33333333333333331</v>
      </c>
      <c r="AU33" s="49">
        <f t="shared" si="18"/>
        <v>0</v>
      </c>
      <c r="AV33" s="49" t="str">
        <f t="shared" si="18"/>
        <v>-</v>
      </c>
      <c r="AW33" s="49">
        <f t="shared" si="18"/>
        <v>-0.66666666666666663</v>
      </c>
      <c r="AX33" s="49">
        <f t="shared" si="18"/>
        <v>-1</v>
      </c>
      <c r="AY33" s="49">
        <f t="shared" si="18"/>
        <v>-1</v>
      </c>
      <c r="AZ33" s="49">
        <f t="shared" si="26"/>
        <v>-0.5</v>
      </c>
      <c r="BA33" s="49">
        <f t="shared" si="19"/>
        <v>-1</v>
      </c>
      <c r="BB33" s="49" t="str">
        <f t="shared" si="19"/>
        <v>-</v>
      </c>
      <c r="BC33" s="49" t="str">
        <f t="shared" si="19"/>
        <v>-</v>
      </c>
      <c r="BD33" s="49">
        <f t="shared" si="19"/>
        <v>-1</v>
      </c>
      <c r="BE33" s="49" t="str">
        <f t="shared" si="19"/>
        <v>-</v>
      </c>
      <c r="BF33" s="49">
        <f t="shared" si="19"/>
        <v>0</v>
      </c>
      <c r="BG33" s="49" t="str">
        <f t="shared" si="19"/>
        <v>-</v>
      </c>
      <c r="BH33" s="49" t="str">
        <f t="shared" si="19"/>
        <v>-</v>
      </c>
      <c r="BI33" s="49" t="str">
        <f t="shared" si="19"/>
        <v>-</v>
      </c>
      <c r="BJ33" s="49">
        <f t="shared" si="19"/>
        <v>1</v>
      </c>
      <c r="BK33" s="49" t="str">
        <f t="shared" si="19"/>
        <v>-</v>
      </c>
      <c r="BL33" s="49" t="str">
        <f t="shared" si="19"/>
        <v>-</v>
      </c>
      <c r="BM33" s="49" t="str">
        <f t="shared" si="19"/>
        <v>-</v>
      </c>
      <c r="BN33" s="49">
        <f t="shared" si="19"/>
        <v>-0.5</v>
      </c>
      <c r="BO33" s="49">
        <f t="shared" si="25"/>
        <v>-1</v>
      </c>
    </row>
    <row r="34" spans="1:67" ht="17.149999999999999" customHeight="1" thickBot="1" x14ac:dyDescent="0.35">
      <c r="A34" s="2" t="s">
        <v>220</v>
      </c>
      <c r="C34" s="36" t="s">
        <v>119</v>
      </c>
      <c r="D34" s="49">
        <f t="shared" si="7"/>
        <v>-0.63636363636363635</v>
      </c>
      <c r="E34" s="49">
        <f t="shared" si="8"/>
        <v>-0.5</v>
      </c>
      <c r="F34" s="49">
        <f t="shared" si="9"/>
        <v>1.6666666666666667</v>
      </c>
      <c r="G34" s="49">
        <f t="shared" si="10"/>
        <v>0.5</v>
      </c>
      <c r="H34" s="49">
        <f t="shared" si="11"/>
        <v>0</v>
      </c>
      <c r="I34" s="49">
        <f t="shared" si="12"/>
        <v>-0.4</v>
      </c>
      <c r="J34" s="49">
        <f t="shared" si="13"/>
        <v>-0.625</v>
      </c>
      <c r="K34" s="49">
        <f t="shared" si="14"/>
        <v>0.22222222222222221</v>
      </c>
      <c r="L34" s="49">
        <f t="shared" si="15"/>
        <v>-0.25</v>
      </c>
      <c r="M34" s="49">
        <f t="shared" si="16"/>
        <v>2.3333333333333335</v>
      </c>
      <c r="N34" s="49">
        <f t="shared" si="16"/>
        <v>-0.66666666666666663</v>
      </c>
      <c r="O34" s="49">
        <f t="shared" si="16"/>
        <v>-9.0909090909090912E-2</v>
      </c>
      <c r="P34" s="49">
        <f t="shared" si="16"/>
        <v>3</v>
      </c>
      <c r="Q34" s="49">
        <f t="shared" si="16"/>
        <v>-0.1</v>
      </c>
      <c r="R34" s="49">
        <f t="shared" si="16"/>
        <v>4</v>
      </c>
      <c r="S34" s="49">
        <f t="shared" si="16"/>
        <v>-0.4</v>
      </c>
      <c r="T34" s="49">
        <f t="shared" si="16"/>
        <v>-0.41666666666666669</v>
      </c>
      <c r="U34" s="49">
        <f t="shared" si="16"/>
        <v>-0.22222222222222221</v>
      </c>
      <c r="V34" s="49">
        <f t="shared" si="16"/>
        <v>0.2</v>
      </c>
      <c r="W34" s="49">
        <f t="shared" si="16"/>
        <v>0.16666666666666666</v>
      </c>
      <c r="X34" s="49">
        <f t="shared" si="16"/>
        <v>0.8571428571428571</v>
      </c>
      <c r="Y34" s="49">
        <f t="shared" si="16"/>
        <v>0.42857142857142855</v>
      </c>
      <c r="Z34" s="49">
        <f t="shared" si="16"/>
        <v>-0.66666666666666663</v>
      </c>
      <c r="AA34" s="49">
        <f t="shared" si="16"/>
        <v>0.7142857142857143</v>
      </c>
      <c r="AB34" s="49">
        <f t="shared" si="16"/>
        <v>0.69230769230769229</v>
      </c>
      <c r="AC34" s="49">
        <f t="shared" si="17"/>
        <v>2</v>
      </c>
      <c r="AD34" s="49">
        <f t="shared" si="17"/>
        <v>7</v>
      </c>
      <c r="AE34" s="49">
        <f t="shared" si="17"/>
        <v>1.0833333333333333</v>
      </c>
      <c r="AF34" s="49">
        <f t="shared" si="17"/>
        <v>9.0909090909090912E-2</v>
      </c>
      <c r="AG34" s="49">
        <f t="shared" si="20"/>
        <v>-0.4</v>
      </c>
      <c r="AH34" s="49">
        <f t="shared" si="21"/>
        <v>0.875</v>
      </c>
      <c r="AI34" s="49">
        <f t="shared" si="22"/>
        <v>0.2</v>
      </c>
      <c r="AJ34" s="49">
        <f t="shared" si="23"/>
        <v>-0.33333333333333331</v>
      </c>
      <c r="AK34" s="49">
        <f t="shared" si="24"/>
        <v>-5.5555555555555552E-2</v>
      </c>
      <c r="AL34" s="49">
        <f t="shared" si="18"/>
        <v>-0.66666666666666663</v>
      </c>
      <c r="AM34" s="49">
        <f t="shared" si="18"/>
        <v>-0.73333333333333328</v>
      </c>
      <c r="AN34" s="49">
        <f t="shared" si="18"/>
        <v>-0.5</v>
      </c>
      <c r="AO34" s="49">
        <f t="shared" si="18"/>
        <v>-0.29411764705882354</v>
      </c>
      <c r="AP34" s="49">
        <f t="shared" si="18"/>
        <v>-0.1</v>
      </c>
      <c r="AQ34" s="49">
        <f t="shared" si="18"/>
        <v>-0.5</v>
      </c>
      <c r="AR34" s="49">
        <f t="shared" si="18"/>
        <v>0.375</v>
      </c>
      <c r="AS34" s="49">
        <f t="shared" si="18"/>
        <v>-8.3333333333333329E-2</v>
      </c>
      <c r="AT34" s="49">
        <f t="shared" si="18"/>
        <v>-0.55555555555555558</v>
      </c>
      <c r="AU34" s="49">
        <f t="shared" si="18"/>
        <v>0.75</v>
      </c>
      <c r="AV34" s="49">
        <f t="shared" si="18"/>
        <v>-0.18181818181818182</v>
      </c>
      <c r="AW34" s="49">
        <f t="shared" si="18"/>
        <v>-0.36363636363636365</v>
      </c>
      <c r="AX34" s="49">
        <f t="shared" si="18"/>
        <v>0.25</v>
      </c>
      <c r="AY34" s="49">
        <f t="shared" si="18"/>
        <v>-0.42857142857142855</v>
      </c>
      <c r="AZ34" s="49">
        <f t="shared" si="26"/>
        <v>-0.55555555555555558</v>
      </c>
      <c r="BA34" s="49">
        <f t="shared" si="19"/>
        <v>-0.5714285714285714</v>
      </c>
      <c r="BB34" s="49">
        <f t="shared" si="19"/>
        <v>-0.6</v>
      </c>
      <c r="BC34" s="49">
        <f t="shared" si="19"/>
        <v>-0.75</v>
      </c>
      <c r="BD34" s="49">
        <f t="shared" si="19"/>
        <v>0.5</v>
      </c>
      <c r="BE34" s="49">
        <f t="shared" si="19"/>
        <v>-0.33333333333333331</v>
      </c>
      <c r="BF34" s="49">
        <f t="shared" si="19"/>
        <v>1.5</v>
      </c>
      <c r="BG34" s="49">
        <f t="shared" si="19"/>
        <v>2</v>
      </c>
      <c r="BH34" s="49">
        <f t="shared" si="19"/>
        <v>-0.33333333333333331</v>
      </c>
      <c r="BI34" s="49">
        <f t="shared" si="19"/>
        <v>2</v>
      </c>
      <c r="BJ34" s="49">
        <f t="shared" si="19"/>
        <v>-1</v>
      </c>
      <c r="BK34" s="49">
        <f t="shared" si="19"/>
        <v>-0.33333333333333331</v>
      </c>
      <c r="BL34" s="49">
        <f t="shared" si="19"/>
        <v>-0.75</v>
      </c>
      <c r="BM34" s="49">
        <f t="shared" si="19"/>
        <v>-0.66666666666666663</v>
      </c>
      <c r="BN34" s="49" t="str">
        <f t="shared" si="19"/>
        <v>-</v>
      </c>
      <c r="BO34" s="49">
        <f t="shared" si="25"/>
        <v>-0.5</v>
      </c>
    </row>
    <row r="35" spans="1:67" ht="17.149999999999999" customHeight="1" thickBot="1" x14ac:dyDescent="0.35">
      <c r="A35" s="2" t="s">
        <v>221</v>
      </c>
      <c r="C35" s="36" t="s">
        <v>120</v>
      </c>
      <c r="D35" s="49">
        <f t="shared" si="7"/>
        <v>-0.16666666666666666</v>
      </c>
      <c r="E35" s="49">
        <f t="shared" si="8"/>
        <v>-0.33333333333333331</v>
      </c>
      <c r="F35" s="49">
        <f t="shared" si="9"/>
        <v>0.75</v>
      </c>
      <c r="G35" s="49">
        <f t="shared" si="10"/>
        <v>0.18181818181818182</v>
      </c>
      <c r="H35" s="49">
        <f t="shared" si="11"/>
        <v>0.4</v>
      </c>
      <c r="I35" s="49">
        <f t="shared" si="12"/>
        <v>0.66666666666666663</v>
      </c>
      <c r="J35" s="49">
        <f t="shared" si="13"/>
        <v>0.14285714285714285</v>
      </c>
      <c r="K35" s="49">
        <f t="shared" si="14"/>
        <v>-0.84615384615384615</v>
      </c>
      <c r="L35" s="49">
        <f t="shared" si="15"/>
        <v>0.7142857142857143</v>
      </c>
      <c r="M35" s="49">
        <f t="shared" si="16"/>
        <v>0.1</v>
      </c>
      <c r="N35" s="49">
        <f t="shared" si="16"/>
        <v>-0.625</v>
      </c>
      <c r="O35" s="49">
        <f t="shared" si="16"/>
        <v>0</v>
      </c>
      <c r="P35" s="49">
        <f t="shared" si="16"/>
        <v>-0.41666666666666669</v>
      </c>
      <c r="Q35" s="49">
        <f t="shared" si="16"/>
        <v>-0.72727272727272729</v>
      </c>
      <c r="R35" s="49">
        <f t="shared" si="16"/>
        <v>0</v>
      </c>
      <c r="S35" s="49">
        <f t="shared" si="16"/>
        <v>0.5</v>
      </c>
      <c r="T35" s="49">
        <f t="shared" si="16"/>
        <v>-0.2857142857142857</v>
      </c>
      <c r="U35" s="49">
        <f t="shared" si="16"/>
        <v>1.6666666666666667</v>
      </c>
      <c r="V35" s="49">
        <f t="shared" si="16"/>
        <v>0.66666666666666663</v>
      </c>
      <c r="W35" s="49">
        <f t="shared" si="16"/>
        <v>1.3333333333333333</v>
      </c>
      <c r="X35" s="49">
        <f t="shared" si="16"/>
        <v>0.6</v>
      </c>
      <c r="Y35" s="49">
        <f t="shared" si="16"/>
        <v>-0.5</v>
      </c>
      <c r="Z35" s="49">
        <f t="shared" si="16"/>
        <v>-0.2</v>
      </c>
      <c r="AA35" s="49">
        <f t="shared" si="16"/>
        <v>0.14285714285714285</v>
      </c>
      <c r="AB35" s="49">
        <f t="shared" si="16"/>
        <v>-0.625</v>
      </c>
      <c r="AC35" s="49">
        <f t="shared" si="17"/>
        <v>-0.75</v>
      </c>
      <c r="AD35" s="49">
        <f t="shared" si="17"/>
        <v>-0.25</v>
      </c>
      <c r="AE35" s="49">
        <f t="shared" si="17"/>
        <v>-0.625</v>
      </c>
      <c r="AF35" s="49">
        <f t="shared" si="17"/>
        <v>1.6666666666666667</v>
      </c>
      <c r="AG35" s="49">
        <f t="shared" si="20"/>
        <v>2</v>
      </c>
      <c r="AH35" s="49">
        <f t="shared" si="21"/>
        <v>0.33333333333333331</v>
      </c>
      <c r="AI35" s="49">
        <f t="shared" si="22"/>
        <v>2.6666666666666665</v>
      </c>
      <c r="AJ35" s="49">
        <f t="shared" si="23"/>
        <v>-0.625</v>
      </c>
      <c r="AK35" s="49">
        <f t="shared" si="24"/>
        <v>2</v>
      </c>
      <c r="AL35" s="49">
        <f t="shared" si="18"/>
        <v>1.25</v>
      </c>
      <c r="AM35" s="49">
        <f t="shared" si="18"/>
        <v>-0.63636363636363635</v>
      </c>
      <c r="AN35" s="49">
        <f t="shared" si="18"/>
        <v>1.6666666666666667</v>
      </c>
      <c r="AO35" s="49">
        <f t="shared" si="18"/>
        <v>-0.33333333333333331</v>
      </c>
      <c r="AP35" s="49">
        <f t="shared" si="18"/>
        <v>-0.22222222222222221</v>
      </c>
      <c r="AQ35" s="49">
        <f t="shared" si="18"/>
        <v>0.75</v>
      </c>
      <c r="AR35" s="49">
        <f t="shared" si="18"/>
        <v>-0.5</v>
      </c>
      <c r="AS35" s="49">
        <f t="shared" si="18"/>
        <v>-0.33333333333333331</v>
      </c>
      <c r="AT35" s="49">
        <f t="shared" si="18"/>
        <v>-0.42857142857142855</v>
      </c>
      <c r="AU35" s="49">
        <f t="shared" si="18"/>
        <v>-0.14285714285714285</v>
      </c>
      <c r="AV35" s="49">
        <f t="shared" si="18"/>
        <v>0</v>
      </c>
      <c r="AW35" s="49">
        <f t="shared" si="18"/>
        <v>-0.5</v>
      </c>
      <c r="AX35" s="49">
        <f t="shared" si="18"/>
        <v>-0.25</v>
      </c>
      <c r="AY35" s="49">
        <f t="shared" si="18"/>
        <v>-0.33333333333333331</v>
      </c>
      <c r="AZ35" s="49">
        <f t="shared" si="26"/>
        <v>-0.75</v>
      </c>
      <c r="BA35" s="49">
        <f t="shared" si="19"/>
        <v>1.5</v>
      </c>
      <c r="BB35" s="49">
        <f t="shared" si="19"/>
        <v>-1</v>
      </c>
      <c r="BC35" s="49">
        <f t="shared" si="19"/>
        <v>0.25</v>
      </c>
      <c r="BD35" s="49">
        <f t="shared" si="19"/>
        <v>1</v>
      </c>
      <c r="BE35" s="49">
        <f t="shared" si="19"/>
        <v>-0.4</v>
      </c>
      <c r="BF35" s="49" t="str">
        <f t="shared" si="19"/>
        <v>-</v>
      </c>
      <c r="BG35" s="49">
        <f t="shared" si="19"/>
        <v>-1</v>
      </c>
      <c r="BH35" s="49">
        <f t="shared" si="19"/>
        <v>1</v>
      </c>
      <c r="BI35" s="49">
        <f t="shared" si="19"/>
        <v>-0.66666666666666663</v>
      </c>
      <c r="BJ35" s="49">
        <f t="shared" si="19"/>
        <v>-0.5</v>
      </c>
      <c r="BK35" s="49" t="str">
        <f t="shared" si="19"/>
        <v>-</v>
      </c>
      <c r="BL35" s="49">
        <f t="shared" si="19"/>
        <v>-0.5</v>
      </c>
      <c r="BM35" s="49">
        <f t="shared" si="19"/>
        <v>1</v>
      </c>
      <c r="BN35" s="49">
        <f t="shared" si="19"/>
        <v>3</v>
      </c>
      <c r="BO35" s="49">
        <f t="shared" si="25"/>
        <v>-0.33333333333333331</v>
      </c>
    </row>
    <row r="36" spans="1:67" ht="17.149999999999999" customHeight="1" thickBot="1" x14ac:dyDescent="0.35">
      <c r="A36" s="2" t="s">
        <v>222</v>
      </c>
      <c r="C36" s="36" t="s">
        <v>121</v>
      </c>
      <c r="D36" s="49" t="str">
        <f t="shared" si="7"/>
        <v>-</v>
      </c>
      <c r="E36" s="49">
        <f t="shared" si="8"/>
        <v>2</v>
      </c>
      <c r="F36" s="49" t="str">
        <f t="shared" si="9"/>
        <v>-</v>
      </c>
      <c r="G36" s="49" t="str">
        <f t="shared" si="10"/>
        <v>-</v>
      </c>
      <c r="H36" s="49" t="str">
        <f t="shared" si="11"/>
        <v>-</v>
      </c>
      <c r="I36" s="49">
        <f t="shared" si="12"/>
        <v>-1</v>
      </c>
      <c r="J36" s="49" t="str">
        <f t="shared" si="13"/>
        <v>-</v>
      </c>
      <c r="K36" s="49">
        <f t="shared" si="14"/>
        <v>-1</v>
      </c>
      <c r="L36" s="49">
        <f t="shared" si="15"/>
        <v>1</v>
      </c>
      <c r="M36" s="49" t="str">
        <f t="shared" si="16"/>
        <v>-</v>
      </c>
      <c r="N36" s="49" t="str">
        <f t="shared" si="16"/>
        <v>-</v>
      </c>
      <c r="O36" s="49" t="str">
        <f t="shared" si="16"/>
        <v>-</v>
      </c>
      <c r="P36" s="49">
        <f t="shared" si="16"/>
        <v>-1</v>
      </c>
      <c r="Q36" s="49">
        <f t="shared" si="16"/>
        <v>-1</v>
      </c>
      <c r="R36" s="49" t="str">
        <f t="shared" si="16"/>
        <v>-</v>
      </c>
      <c r="S36" s="49">
        <f t="shared" si="16"/>
        <v>-1</v>
      </c>
      <c r="T36" s="49" t="str">
        <f t="shared" si="16"/>
        <v>-</v>
      </c>
      <c r="U36" s="49" t="str">
        <f t="shared" si="16"/>
        <v>-</v>
      </c>
      <c r="V36" s="49" t="str">
        <f t="shared" si="16"/>
        <v>-</v>
      </c>
      <c r="W36" s="49" t="str">
        <f t="shared" si="16"/>
        <v>-</v>
      </c>
      <c r="X36" s="49" t="str">
        <f t="shared" si="16"/>
        <v>-</v>
      </c>
      <c r="Y36" s="49" t="str">
        <f t="shared" si="16"/>
        <v>-</v>
      </c>
      <c r="Z36" s="49" t="str">
        <f t="shared" si="16"/>
        <v>-</v>
      </c>
      <c r="AA36" s="49">
        <f t="shared" si="16"/>
        <v>-1</v>
      </c>
      <c r="AB36" s="49" t="str">
        <f t="shared" si="16"/>
        <v>-</v>
      </c>
      <c r="AC36" s="49" t="str">
        <f t="shared" si="17"/>
        <v>-</v>
      </c>
      <c r="AD36" s="49" t="str">
        <f t="shared" si="17"/>
        <v>-</v>
      </c>
      <c r="AE36" s="49" t="str">
        <f t="shared" si="17"/>
        <v>-</v>
      </c>
      <c r="AF36" s="49">
        <f t="shared" si="17"/>
        <v>1</v>
      </c>
      <c r="AG36" s="49" t="str">
        <f t="shared" si="20"/>
        <v>-</v>
      </c>
      <c r="AH36" s="49">
        <f t="shared" si="21"/>
        <v>-1</v>
      </c>
      <c r="AI36" s="49">
        <f t="shared" si="22"/>
        <v>-1</v>
      </c>
      <c r="AJ36" s="49">
        <f t="shared" si="23"/>
        <v>0</v>
      </c>
      <c r="AK36" s="49">
        <f t="shared" si="24"/>
        <v>-1</v>
      </c>
      <c r="AL36" s="49" t="str">
        <f t="shared" si="18"/>
        <v>-</v>
      </c>
      <c r="AM36" s="49" t="str">
        <f t="shared" si="18"/>
        <v>-</v>
      </c>
      <c r="AN36" s="49">
        <f t="shared" si="18"/>
        <v>-1</v>
      </c>
      <c r="AO36" s="49" t="str">
        <f t="shared" si="18"/>
        <v>-</v>
      </c>
      <c r="AP36" s="49" t="str">
        <f t="shared" si="18"/>
        <v>-</v>
      </c>
      <c r="AQ36" s="49" t="str">
        <f t="shared" si="18"/>
        <v>-</v>
      </c>
      <c r="AR36" s="49" t="str">
        <f t="shared" si="18"/>
        <v>-</v>
      </c>
      <c r="AS36" s="49">
        <f t="shared" si="18"/>
        <v>-1</v>
      </c>
      <c r="AT36" s="49" t="str">
        <f t="shared" si="18"/>
        <v>-</v>
      </c>
      <c r="AU36" s="49" t="str">
        <f t="shared" si="18"/>
        <v>-</v>
      </c>
      <c r="AV36" s="49" t="str">
        <f t="shared" si="18"/>
        <v>-</v>
      </c>
      <c r="AW36" s="49" t="str">
        <f t="shared" si="18"/>
        <v>-</v>
      </c>
      <c r="AX36" s="49">
        <f t="shared" si="18"/>
        <v>-1</v>
      </c>
      <c r="AY36" s="49" t="str">
        <f t="shared" si="18"/>
        <v>-</v>
      </c>
      <c r="AZ36" s="49" t="str">
        <f t="shared" si="26"/>
        <v>-</v>
      </c>
      <c r="BA36" s="49" t="str">
        <f t="shared" si="19"/>
        <v>-</v>
      </c>
      <c r="BB36" s="49" t="str">
        <f t="shared" si="19"/>
        <v>-</v>
      </c>
      <c r="BC36" s="49">
        <f t="shared" si="19"/>
        <v>-1</v>
      </c>
      <c r="BD36" s="49" t="str">
        <f t="shared" si="19"/>
        <v>-</v>
      </c>
      <c r="BE36" s="49" t="str">
        <f t="shared" si="19"/>
        <v>-</v>
      </c>
      <c r="BF36" s="49" t="str">
        <f t="shared" si="19"/>
        <v>-</v>
      </c>
      <c r="BG36" s="49" t="str">
        <f t="shared" si="19"/>
        <v>-</v>
      </c>
      <c r="BH36" s="49" t="str">
        <f t="shared" si="19"/>
        <v>-</v>
      </c>
      <c r="BI36" s="49" t="str">
        <f t="shared" si="19"/>
        <v>-</v>
      </c>
      <c r="BJ36" s="49" t="str">
        <f t="shared" si="19"/>
        <v>-</v>
      </c>
      <c r="BK36" s="49" t="str">
        <f t="shared" si="19"/>
        <v>-</v>
      </c>
      <c r="BL36" s="49">
        <f t="shared" si="19"/>
        <v>-1</v>
      </c>
      <c r="BM36" s="49">
        <f t="shared" si="19"/>
        <v>-1</v>
      </c>
      <c r="BN36" s="49" t="str">
        <f t="shared" si="19"/>
        <v>-</v>
      </c>
      <c r="BO36" s="49" t="str">
        <f t="shared" si="25"/>
        <v>-</v>
      </c>
    </row>
    <row r="37" spans="1:67" ht="17.149999999999999" customHeight="1" thickBot="1" x14ac:dyDescent="0.35">
      <c r="A37" s="2" t="s">
        <v>223</v>
      </c>
      <c r="C37" s="36" t="s">
        <v>122</v>
      </c>
      <c r="D37" s="49">
        <f t="shared" si="7"/>
        <v>-0.75</v>
      </c>
      <c r="E37" s="49">
        <f t="shared" si="8"/>
        <v>3</v>
      </c>
      <c r="F37" s="49">
        <f t="shared" si="9"/>
        <v>-0.33333333333333331</v>
      </c>
      <c r="G37" s="49">
        <f t="shared" si="10"/>
        <v>-0.66666666666666663</v>
      </c>
      <c r="H37" s="49">
        <f t="shared" si="11"/>
        <v>-0.5</v>
      </c>
      <c r="I37" s="49">
        <f t="shared" si="12"/>
        <v>-0.75</v>
      </c>
      <c r="J37" s="49">
        <f t="shared" si="13"/>
        <v>-1</v>
      </c>
      <c r="K37" s="49">
        <f t="shared" si="14"/>
        <v>0</v>
      </c>
      <c r="L37" s="49">
        <f t="shared" si="15"/>
        <v>1</v>
      </c>
      <c r="M37" s="49">
        <f t="shared" si="16"/>
        <v>5</v>
      </c>
      <c r="N37" s="49" t="str">
        <f t="shared" si="16"/>
        <v>-</v>
      </c>
      <c r="O37" s="49">
        <f t="shared" si="16"/>
        <v>2</v>
      </c>
      <c r="P37" s="49">
        <f t="shared" si="16"/>
        <v>0.5</v>
      </c>
      <c r="Q37" s="49">
        <f t="shared" si="16"/>
        <v>0</v>
      </c>
      <c r="R37" s="49" t="str">
        <f t="shared" si="16"/>
        <v>-</v>
      </c>
      <c r="S37" s="49">
        <f t="shared" si="16"/>
        <v>2</v>
      </c>
      <c r="T37" s="49">
        <f t="shared" si="16"/>
        <v>0.66666666666666663</v>
      </c>
      <c r="U37" s="49">
        <f t="shared" si="16"/>
        <v>-0.33333333333333331</v>
      </c>
      <c r="V37" s="49">
        <f t="shared" si="16"/>
        <v>-0.66666666666666663</v>
      </c>
      <c r="W37" s="49">
        <f t="shared" si="16"/>
        <v>-0.55555555555555558</v>
      </c>
      <c r="X37" s="49">
        <f t="shared" si="16"/>
        <v>-0.4</v>
      </c>
      <c r="Y37" s="49">
        <f t="shared" si="16"/>
        <v>-0.25</v>
      </c>
      <c r="Z37" s="49">
        <f t="shared" si="16"/>
        <v>2</v>
      </c>
      <c r="AA37" s="49">
        <f t="shared" si="16"/>
        <v>-0.75</v>
      </c>
      <c r="AB37" s="49">
        <f t="shared" si="16"/>
        <v>-0.66666666666666663</v>
      </c>
      <c r="AC37" s="49">
        <f t="shared" si="17"/>
        <v>-0.66666666666666663</v>
      </c>
      <c r="AD37" s="49">
        <f t="shared" si="17"/>
        <v>-1</v>
      </c>
      <c r="AE37" s="49">
        <f t="shared" si="17"/>
        <v>-1</v>
      </c>
      <c r="AF37" s="49">
        <f t="shared" si="17"/>
        <v>1</v>
      </c>
      <c r="AG37" s="49">
        <f t="shared" si="20"/>
        <v>2</v>
      </c>
      <c r="AH37" s="49" t="str">
        <f t="shared" si="21"/>
        <v>-</v>
      </c>
      <c r="AI37" s="49" t="str">
        <f t="shared" si="22"/>
        <v>-</v>
      </c>
      <c r="AJ37" s="49">
        <f t="shared" si="23"/>
        <v>-1</v>
      </c>
      <c r="AK37" s="49">
        <f t="shared" si="24"/>
        <v>-1</v>
      </c>
      <c r="AL37" s="49" t="str">
        <f t="shared" si="18"/>
        <v>-</v>
      </c>
      <c r="AM37" s="49">
        <f t="shared" si="18"/>
        <v>0.5</v>
      </c>
      <c r="AN37" s="49" t="str">
        <f t="shared" si="18"/>
        <v>-</v>
      </c>
      <c r="AO37" s="49" t="str">
        <f t="shared" si="18"/>
        <v>-</v>
      </c>
      <c r="AP37" s="49">
        <f t="shared" si="18"/>
        <v>0</v>
      </c>
      <c r="AQ37" s="49">
        <f t="shared" si="18"/>
        <v>-1</v>
      </c>
      <c r="AR37" s="49" t="str">
        <f t="shared" si="18"/>
        <v>-</v>
      </c>
      <c r="AS37" s="49">
        <f t="shared" si="18"/>
        <v>0</v>
      </c>
      <c r="AT37" s="49">
        <f t="shared" si="18"/>
        <v>0</v>
      </c>
      <c r="AU37" s="49" t="str">
        <f t="shared" si="18"/>
        <v>-</v>
      </c>
      <c r="AV37" s="49" t="str">
        <f t="shared" si="18"/>
        <v>-</v>
      </c>
      <c r="AW37" s="49">
        <f t="shared" si="18"/>
        <v>-1</v>
      </c>
      <c r="AX37" s="49">
        <f t="shared" si="18"/>
        <v>-1</v>
      </c>
      <c r="AY37" s="49">
        <f t="shared" si="18"/>
        <v>-1</v>
      </c>
      <c r="AZ37" s="49">
        <f t="shared" si="26"/>
        <v>-1</v>
      </c>
      <c r="BA37" s="49" t="str">
        <f t="shared" si="19"/>
        <v>-</v>
      </c>
      <c r="BB37" s="49" t="str">
        <f t="shared" si="19"/>
        <v>-</v>
      </c>
      <c r="BC37" s="49" t="str">
        <f t="shared" si="19"/>
        <v>-</v>
      </c>
      <c r="BD37" s="49" t="str">
        <f t="shared" si="19"/>
        <v>-</v>
      </c>
      <c r="BE37" s="49" t="str">
        <f t="shared" si="19"/>
        <v>-</v>
      </c>
      <c r="BF37" s="49" t="str">
        <f t="shared" si="19"/>
        <v>-</v>
      </c>
      <c r="BG37" s="49">
        <f t="shared" si="19"/>
        <v>-1</v>
      </c>
      <c r="BH37" s="49" t="str">
        <f t="shared" si="19"/>
        <v>-</v>
      </c>
      <c r="BI37" s="49" t="str">
        <f t="shared" si="19"/>
        <v>-</v>
      </c>
      <c r="BJ37" s="49">
        <f t="shared" si="19"/>
        <v>1</v>
      </c>
      <c r="BK37" s="49" t="str">
        <f t="shared" si="19"/>
        <v>-</v>
      </c>
      <c r="BL37" s="49">
        <f t="shared" si="19"/>
        <v>-0.66666666666666663</v>
      </c>
      <c r="BM37" s="49" t="str">
        <f t="shared" si="19"/>
        <v>-</v>
      </c>
      <c r="BN37" s="49">
        <f t="shared" si="19"/>
        <v>0</v>
      </c>
      <c r="BO37" s="49" t="str">
        <f t="shared" si="25"/>
        <v>-</v>
      </c>
    </row>
    <row r="38" spans="1:67" ht="17.149999999999999" customHeight="1" thickBot="1" x14ac:dyDescent="0.35">
      <c r="A38" s="2" t="s">
        <v>224</v>
      </c>
      <c r="C38" s="36" t="s">
        <v>123</v>
      </c>
      <c r="D38" s="49">
        <f t="shared" ref="D38:F43" si="27">+IF(D17&gt;0,(H17-D17)/D17,"-")</f>
        <v>-0.42857142857142855</v>
      </c>
      <c r="E38" s="49">
        <f t="shared" si="27"/>
        <v>-0.6</v>
      </c>
      <c r="F38" s="49">
        <f t="shared" si="27"/>
        <v>0.14285714285714285</v>
      </c>
      <c r="G38" s="49">
        <f t="shared" ref="G38:N41" si="28">+IF(G17&gt;0,(K17-G17)/G17,"-")</f>
        <v>-0.2857142857142857</v>
      </c>
      <c r="H38" s="49">
        <f t="shared" si="28"/>
        <v>0.5</v>
      </c>
      <c r="I38" s="49">
        <f t="shared" si="28"/>
        <v>-0.5</v>
      </c>
      <c r="J38" s="49">
        <f t="shared" si="28"/>
        <v>-0.5</v>
      </c>
      <c r="K38" s="49">
        <f t="shared" si="28"/>
        <v>0.4</v>
      </c>
      <c r="L38" s="49">
        <f t="shared" si="28"/>
        <v>0.5</v>
      </c>
      <c r="M38" s="49">
        <f t="shared" si="28"/>
        <v>3.5</v>
      </c>
      <c r="N38" s="49">
        <f t="shared" si="28"/>
        <v>-0.5</v>
      </c>
      <c r="O38" s="49">
        <f t="shared" si="16"/>
        <v>-0.42857142857142855</v>
      </c>
      <c r="P38" s="49">
        <f t="shared" si="16"/>
        <v>-0.66666666666666663</v>
      </c>
      <c r="Q38" s="49">
        <f t="shared" si="16"/>
        <v>-0.44444444444444442</v>
      </c>
      <c r="R38" s="49">
        <f t="shared" si="16"/>
        <v>2</v>
      </c>
      <c r="S38" s="49">
        <f t="shared" si="16"/>
        <v>0.75</v>
      </c>
      <c r="T38" s="49">
        <f t="shared" si="16"/>
        <v>-0.66666666666666663</v>
      </c>
      <c r="U38" s="49">
        <f t="shared" si="16"/>
        <v>-0.8</v>
      </c>
      <c r="V38" s="49">
        <f t="shared" si="16"/>
        <v>-0.5</v>
      </c>
      <c r="W38" s="49">
        <f t="shared" si="16"/>
        <v>-0.42857142857142855</v>
      </c>
      <c r="X38" s="49">
        <f t="shared" si="16"/>
        <v>3</v>
      </c>
      <c r="Y38" s="49">
        <f t="shared" si="16"/>
        <v>4</v>
      </c>
      <c r="Z38" s="49">
        <f t="shared" si="16"/>
        <v>1.3333333333333333</v>
      </c>
      <c r="AA38" s="49">
        <f t="shared" si="16"/>
        <v>-0.75</v>
      </c>
      <c r="AB38" s="49">
        <f t="shared" ref="AB38:AB43" si="29">+IF(AB17&gt;0,(AF17-AB17)/AB17,"-")</f>
        <v>1</v>
      </c>
      <c r="AC38" s="49">
        <f t="shared" si="17"/>
        <v>-0.6</v>
      </c>
      <c r="AD38" s="49">
        <f t="shared" si="17"/>
        <v>0</v>
      </c>
      <c r="AE38" s="49">
        <f t="shared" si="17"/>
        <v>12</v>
      </c>
      <c r="AF38" s="49">
        <f t="shared" si="17"/>
        <v>-0.375</v>
      </c>
      <c r="AG38" s="49">
        <f t="shared" si="20"/>
        <v>0.5</v>
      </c>
      <c r="AH38" s="49">
        <f t="shared" si="21"/>
        <v>-0.5714285714285714</v>
      </c>
      <c r="AI38" s="49">
        <f t="shared" si="22"/>
        <v>-0.69230769230769229</v>
      </c>
      <c r="AJ38" s="49">
        <f t="shared" si="23"/>
        <v>0</v>
      </c>
      <c r="AK38" s="49">
        <f t="shared" si="24"/>
        <v>0.66666666666666663</v>
      </c>
      <c r="AL38" s="49">
        <f t="shared" si="18"/>
        <v>0</v>
      </c>
      <c r="AM38" s="49">
        <f t="shared" si="18"/>
        <v>0.25</v>
      </c>
      <c r="AN38" s="49">
        <f t="shared" si="18"/>
        <v>-0.4</v>
      </c>
      <c r="AO38" s="49">
        <f t="shared" si="18"/>
        <v>-0.2</v>
      </c>
      <c r="AP38" s="49">
        <f t="shared" si="18"/>
        <v>0.33333333333333331</v>
      </c>
      <c r="AQ38" s="49">
        <f t="shared" si="18"/>
        <v>-0.4</v>
      </c>
      <c r="AR38" s="49">
        <f t="shared" si="18"/>
        <v>1</v>
      </c>
      <c r="AS38" s="49">
        <f t="shared" si="18"/>
        <v>-1</v>
      </c>
      <c r="AT38" s="49">
        <f t="shared" si="18"/>
        <v>-0.25</v>
      </c>
      <c r="AU38" s="49">
        <f t="shared" si="18"/>
        <v>0.33333333333333331</v>
      </c>
      <c r="AV38" s="49">
        <f t="shared" si="18"/>
        <v>-0.16666666666666666</v>
      </c>
      <c r="AW38" s="49" t="str">
        <f t="shared" si="18"/>
        <v>-</v>
      </c>
      <c r="AX38" s="49">
        <f t="shared" si="18"/>
        <v>-1</v>
      </c>
      <c r="AY38" s="49">
        <f t="shared" si="18"/>
        <v>-0.25</v>
      </c>
      <c r="AZ38" s="49">
        <f t="shared" si="26"/>
        <v>-0.2</v>
      </c>
      <c r="BA38" s="49">
        <f t="shared" si="19"/>
        <v>-0.5</v>
      </c>
      <c r="BB38" s="49" t="str">
        <f t="shared" si="19"/>
        <v>-</v>
      </c>
      <c r="BC38" s="49">
        <f t="shared" si="19"/>
        <v>0.66666666666666663</v>
      </c>
      <c r="BD38" s="49">
        <f t="shared" si="19"/>
        <v>0</v>
      </c>
      <c r="BE38" s="49">
        <f t="shared" si="19"/>
        <v>0</v>
      </c>
      <c r="BF38" s="49">
        <f t="shared" si="19"/>
        <v>0</v>
      </c>
      <c r="BG38" s="49">
        <f t="shared" si="19"/>
        <v>-0.4</v>
      </c>
      <c r="BH38" s="49">
        <f t="shared" si="19"/>
        <v>-0.5</v>
      </c>
      <c r="BI38" s="49">
        <f t="shared" si="19"/>
        <v>0.33333333333333331</v>
      </c>
      <c r="BJ38" s="49">
        <f t="shared" si="19"/>
        <v>0.33333333333333331</v>
      </c>
      <c r="BK38" s="49">
        <f t="shared" si="19"/>
        <v>-0.33333333333333331</v>
      </c>
      <c r="BL38" s="49">
        <f t="shared" si="19"/>
        <v>0.5</v>
      </c>
      <c r="BM38" s="49">
        <f t="shared" si="19"/>
        <v>-0.5</v>
      </c>
      <c r="BN38" s="49">
        <f t="shared" si="19"/>
        <v>-0.75</v>
      </c>
      <c r="BO38" s="49">
        <f t="shared" si="25"/>
        <v>-0.5</v>
      </c>
    </row>
    <row r="39" spans="1:67" ht="17.149999999999999" customHeight="1" thickBot="1" x14ac:dyDescent="0.35">
      <c r="A39" s="2" t="s">
        <v>225</v>
      </c>
      <c r="C39" s="36" t="s">
        <v>124</v>
      </c>
      <c r="D39" s="49">
        <f t="shared" si="27"/>
        <v>-1</v>
      </c>
      <c r="E39" s="49">
        <f t="shared" si="27"/>
        <v>0</v>
      </c>
      <c r="F39" s="49">
        <f t="shared" si="27"/>
        <v>-1</v>
      </c>
      <c r="G39" s="49">
        <f t="shared" si="28"/>
        <v>-1</v>
      </c>
      <c r="H39" s="49" t="str">
        <f t="shared" si="28"/>
        <v>-</v>
      </c>
      <c r="I39" s="49">
        <f t="shared" si="28"/>
        <v>0</v>
      </c>
      <c r="J39" s="49" t="str">
        <f t="shared" si="28"/>
        <v>-</v>
      </c>
      <c r="K39" s="49" t="str">
        <f t="shared" si="28"/>
        <v>-</v>
      </c>
      <c r="L39" s="49" t="str">
        <f t="shared" si="28"/>
        <v>-</v>
      </c>
      <c r="M39" s="49">
        <f t="shared" si="28"/>
        <v>-1</v>
      </c>
      <c r="N39" s="49" t="str">
        <f t="shared" si="28"/>
        <v>-</v>
      </c>
      <c r="O39" s="49">
        <f t="shared" si="16"/>
        <v>-1</v>
      </c>
      <c r="P39" s="49">
        <f t="shared" si="16"/>
        <v>-1</v>
      </c>
      <c r="Q39" s="49" t="str">
        <f t="shared" si="16"/>
        <v>-</v>
      </c>
      <c r="R39" s="49" t="str">
        <f t="shared" si="16"/>
        <v>-</v>
      </c>
      <c r="S39" s="49" t="str">
        <f t="shared" si="16"/>
        <v>-</v>
      </c>
      <c r="T39" s="49" t="str">
        <f t="shared" si="16"/>
        <v>-</v>
      </c>
      <c r="U39" s="49" t="str">
        <f t="shared" si="16"/>
        <v>-</v>
      </c>
      <c r="V39" s="49" t="str">
        <f t="shared" si="16"/>
        <v>-</v>
      </c>
      <c r="W39" s="49" t="str">
        <f t="shared" si="16"/>
        <v>-</v>
      </c>
      <c r="X39" s="49" t="str">
        <f t="shared" si="16"/>
        <v>-</v>
      </c>
      <c r="Y39" s="49">
        <f t="shared" si="16"/>
        <v>-1</v>
      </c>
      <c r="Z39" s="49" t="str">
        <f t="shared" si="16"/>
        <v>-</v>
      </c>
      <c r="AA39" s="49">
        <f t="shared" si="16"/>
        <v>-1</v>
      </c>
      <c r="AB39" s="49">
        <f t="shared" si="29"/>
        <v>-1</v>
      </c>
      <c r="AC39" s="49" t="str">
        <f t="shared" si="17"/>
        <v>-</v>
      </c>
      <c r="AD39" s="49">
        <f t="shared" si="17"/>
        <v>-0.5</v>
      </c>
      <c r="AE39" s="49" t="str">
        <f t="shared" si="17"/>
        <v>-</v>
      </c>
      <c r="AF39" s="49" t="str">
        <f t="shared" si="17"/>
        <v>-</v>
      </c>
      <c r="AG39" s="49" t="str">
        <f t="shared" si="20"/>
        <v>-</v>
      </c>
      <c r="AH39" s="49">
        <f t="shared" si="21"/>
        <v>-1</v>
      </c>
      <c r="AI39" s="49" t="str">
        <f t="shared" si="22"/>
        <v>-</v>
      </c>
      <c r="AJ39" s="49" t="str">
        <f t="shared" si="23"/>
        <v>-</v>
      </c>
      <c r="AK39" s="49" t="str">
        <f t="shared" si="24"/>
        <v>-</v>
      </c>
      <c r="AL39" s="49" t="str">
        <f t="shared" si="18"/>
        <v>-</v>
      </c>
      <c r="AM39" s="49" t="str">
        <f t="shared" si="18"/>
        <v>-</v>
      </c>
      <c r="AN39" s="49">
        <f t="shared" si="18"/>
        <v>0</v>
      </c>
      <c r="AO39" s="49">
        <f t="shared" si="18"/>
        <v>-1</v>
      </c>
      <c r="AP39" s="49" t="str">
        <f t="shared" si="18"/>
        <v>-</v>
      </c>
      <c r="AQ39" s="49" t="str">
        <f t="shared" si="18"/>
        <v>-</v>
      </c>
      <c r="AR39" s="49">
        <f t="shared" si="18"/>
        <v>-1</v>
      </c>
      <c r="AS39" s="49" t="str">
        <f t="shared" si="18"/>
        <v>-</v>
      </c>
      <c r="AT39" s="49" t="str">
        <f t="shared" si="18"/>
        <v>-</v>
      </c>
      <c r="AU39" s="49" t="str">
        <f t="shared" si="18"/>
        <v>-</v>
      </c>
      <c r="AV39" s="49" t="str">
        <f t="shared" si="18"/>
        <v>-</v>
      </c>
      <c r="AW39" s="49" t="str">
        <f t="shared" si="18"/>
        <v>-</v>
      </c>
      <c r="AX39" s="49">
        <f t="shared" si="18"/>
        <v>-1</v>
      </c>
      <c r="AY39" s="49" t="str">
        <f t="shared" si="18"/>
        <v>-</v>
      </c>
      <c r="AZ39" s="49">
        <f t="shared" si="26"/>
        <v>-1</v>
      </c>
      <c r="BA39" s="49" t="str">
        <f t="shared" si="19"/>
        <v>-</v>
      </c>
      <c r="BB39" s="49" t="str">
        <f t="shared" si="19"/>
        <v>-</v>
      </c>
      <c r="BC39" s="49">
        <f t="shared" si="19"/>
        <v>-1</v>
      </c>
      <c r="BD39" s="49" t="str">
        <f t="shared" si="19"/>
        <v>-</v>
      </c>
      <c r="BE39" s="49">
        <f t="shared" si="19"/>
        <v>-1</v>
      </c>
      <c r="BF39" s="49" t="str">
        <f t="shared" si="19"/>
        <v>-</v>
      </c>
      <c r="BG39" s="49" t="str">
        <f t="shared" si="19"/>
        <v>-</v>
      </c>
      <c r="BH39" s="49" t="str">
        <f t="shared" si="19"/>
        <v>-</v>
      </c>
      <c r="BI39" s="49" t="str">
        <f t="shared" si="19"/>
        <v>-</v>
      </c>
      <c r="BJ39" s="49" t="str">
        <f t="shared" si="19"/>
        <v>-</v>
      </c>
      <c r="BK39" s="49" t="str">
        <f t="shared" si="19"/>
        <v>-</v>
      </c>
      <c r="BL39" s="49" t="str">
        <f t="shared" si="19"/>
        <v>-</v>
      </c>
      <c r="BM39" s="49" t="str">
        <f t="shared" si="19"/>
        <v>-</v>
      </c>
      <c r="BN39" s="49" t="str">
        <f t="shared" si="19"/>
        <v>-</v>
      </c>
      <c r="BO39" s="49" t="str">
        <f t="shared" si="25"/>
        <v>-</v>
      </c>
    </row>
    <row r="40" spans="1:67" ht="17.149999999999999" customHeight="1" thickBot="1" x14ac:dyDescent="0.35">
      <c r="A40" s="2" t="s">
        <v>226</v>
      </c>
      <c r="C40" s="36" t="s">
        <v>125</v>
      </c>
      <c r="D40" s="49" t="str">
        <f t="shared" si="27"/>
        <v>-</v>
      </c>
      <c r="E40" s="49" t="str">
        <f t="shared" si="27"/>
        <v>-</v>
      </c>
      <c r="F40" s="49" t="str">
        <f t="shared" si="27"/>
        <v>-</v>
      </c>
      <c r="G40" s="49">
        <f t="shared" si="28"/>
        <v>0</v>
      </c>
      <c r="H40" s="49">
        <f t="shared" si="28"/>
        <v>-1</v>
      </c>
      <c r="I40" s="49">
        <f t="shared" si="28"/>
        <v>0.6</v>
      </c>
      <c r="J40" s="49">
        <f t="shared" si="28"/>
        <v>-1</v>
      </c>
      <c r="K40" s="49">
        <f t="shared" si="28"/>
        <v>-0.66666666666666663</v>
      </c>
      <c r="L40" s="49" t="str">
        <f t="shared" si="28"/>
        <v>-</v>
      </c>
      <c r="M40" s="49">
        <f t="shared" si="28"/>
        <v>-0.875</v>
      </c>
      <c r="N40" s="49" t="str">
        <f t="shared" si="28"/>
        <v>-</v>
      </c>
      <c r="O40" s="49">
        <f t="shared" si="16"/>
        <v>1</v>
      </c>
      <c r="P40" s="49" t="str">
        <f t="shared" si="16"/>
        <v>-</v>
      </c>
      <c r="Q40" s="49">
        <f t="shared" si="16"/>
        <v>0</v>
      </c>
      <c r="R40" s="49" t="str">
        <f t="shared" si="16"/>
        <v>-</v>
      </c>
      <c r="S40" s="49">
        <f t="shared" si="16"/>
        <v>-1</v>
      </c>
      <c r="T40" s="49" t="str">
        <f t="shared" si="16"/>
        <v>-</v>
      </c>
      <c r="U40" s="49">
        <f t="shared" si="16"/>
        <v>0</v>
      </c>
      <c r="V40" s="49" t="str">
        <f t="shared" si="16"/>
        <v>-</v>
      </c>
      <c r="W40" s="49" t="str">
        <f t="shared" si="16"/>
        <v>-</v>
      </c>
      <c r="X40" s="49" t="str">
        <f t="shared" si="16"/>
        <v>-</v>
      </c>
      <c r="Y40" s="49">
        <f t="shared" si="16"/>
        <v>-1</v>
      </c>
      <c r="Z40" s="49">
        <f t="shared" si="16"/>
        <v>1</v>
      </c>
      <c r="AA40" s="49" t="str">
        <f t="shared" si="16"/>
        <v>-</v>
      </c>
      <c r="AB40" s="49" t="str">
        <f t="shared" si="29"/>
        <v>-</v>
      </c>
      <c r="AC40" s="49" t="str">
        <f t="shared" si="17"/>
        <v>-</v>
      </c>
      <c r="AD40" s="49">
        <f t="shared" si="17"/>
        <v>-1</v>
      </c>
      <c r="AE40" s="49">
        <f t="shared" si="17"/>
        <v>0</v>
      </c>
      <c r="AF40" s="49">
        <f t="shared" si="17"/>
        <v>1</v>
      </c>
      <c r="AG40" s="49" t="str">
        <f t="shared" si="20"/>
        <v>-</v>
      </c>
      <c r="AH40" s="49" t="str">
        <f t="shared" si="21"/>
        <v>-</v>
      </c>
      <c r="AI40" s="49">
        <f t="shared" si="22"/>
        <v>-1</v>
      </c>
      <c r="AJ40" s="49">
        <f t="shared" si="23"/>
        <v>-1</v>
      </c>
      <c r="AK40" s="49">
        <f t="shared" si="24"/>
        <v>0</v>
      </c>
      <c r="AL40" s="49" t="str">
        <f t="shared" si="18"/>
        <v>-</v>
      </c>
      <c r="AM40" s="49" t="str">
        <f t="shared" si="18"/>
        <v>-</v>
      </c>
      <c r="AN40" s="49" t="str">
        <f t="shared" si="18"/>
        <v>-</v>
      </c>
      <c r="AO40" s="49">
        <f t="shared" si="18"/>
        <v>-1</v>
      </c>
      <c r="AP40" s="49" t="str">
        <f t="shared" si="18"/>
        <v>-</v>
      </c>
      <c r="AQ40" s="49" t="str">
        <f t="shared" si="18"/>
        <v>-</v>
      </c>
      <c r="AR40" s="49" t="str">
        <f t="shared" si="18"/>
        <v>-</v>
      </c>
      <c r="AS40" s="49" t="str">
        <f t="shared" si="18"/>
        <v>-</v>
      </c>
      <c r="AT40" s="49" t="str">
        <f t="shared" si="18"/>
        <v>-</v>
      </c>
      <c r="AU40" s="49" t="str">
        <f t="shared" si="18"/>
        <v>-</v>
      </c>
      <c r="AV40" s="49" t="str">
        <f t="shared" si="18"/>
        <v>-</v>
      </c>
      <c r="AW40" s="49" t="str">
        <f t="shared" si="18"/>
        <v>-</v>
      </c>
      <c r="AX40" s="49">
        <f t="shared" si="18"/>
        <v>-1</v>
      </c>
      <c r="AY40" s="49" t="str">
        <f t="shared" si="18"/>
        <v>-</v>
      </c>
      <c r="AZ40" s="49">
        <f t="shared" si="26"/>
        <v>0</v>
      </c>
      <c r="BA40" s="49" t="str">
        <f t="shared" si="19"/>
        <v>-</v>
      </c>
      <c r="BB40" s="49" t="str">
        <f t="shared" si="19"/>
        <v>-</v>
      </c>
      <c r="BC40" s="49">
        <f t="shared" si="19"/>
        <v>-1</v>
      </c>
      <c r="BD40" s="49">
        <f t="shared" si="19"/>
        <v>-1</v>
      </c>
      <c r="BE40" s="49" t="str">
        <f t="shared" si="19"/>
        <v>-</v>
      </c>
      <c r="BF40" s="49">
        <f t="shared" si="19"/>
        <v>-1</v>
      </c>
      <c r="BG40" s="49" t="str">
        <f t="shared" si="19"/>
        <v>-</v>
      </c>
      <c r="BH40" s="49" t="str">
        <f t="shared" si="19"/>
        <v>-</v>
      </c>
      <c r="BI40" s="49" t="str">
        <f t="shared" si="19"/>
        <v>-</v>
      </c>
      <c r="BJ40" s="49" t="str">
        <f t="shared" si="19"/>
        <v>-</v>
      </c>
      <c r="BK40" s="49" t="str">
        <f t="shared" si="19"/>
        <v>-</v>
      </c>
      <c r="BL40" s="49" t="str">
        <f t="shared" si="19"/>
        <v>-</v>
      </c>
      <c r="BM40" s="49" t="str">
        <f t="shared" si="19"/>
        <v>-</v>
      </c>
      <c r="BN40" s="49" t="str">
        <f t="shared" si="19"/>
        <v>-</v>
      </c>
      <c r="BO40" s="49" t="str">
        <f t="shared" si="25"/>
        <v>-</v>
      </c>
    </row>
    <row r="41" spans="1:67" ht="17.149999999999999" customHeight="1" thickBot="1" x14ac:dyDescent="0.35">
      <c r="A41" s="2" t="s">
        <v>227</v>
      </c>
      <c r="C41" s="36" t="s">
        <v>126</v>
      </c>
      <c r="D41" s="49">
        <f t="shared" si="27"/>
        <v>-1</v>
      </c>
      <c r="E41" s="49" t="str">
        <f t="shared" si="27"/>
        <v>-</v>
      </c>
      <c r="F41" s="49" t="str">
        <f t="shared" si="27"/>
        <v>-</v>
      </c>
      <c r="G41" s="49">
        <f t="shared" si="28"/>
        <v>11</v>
      </c>
      <c r="H41" s="49" t="str">
        <f t="shared" si="28"/>
        <v>-</v>
      </c>
      <c r="I41" s="49">
        <f t="shared" si="28"/>
        <v>2</v>
      </c>
      <c r="J41" s="49" t="str">
        <f t="shared" si="28"/>
        <v>-</v>
      </c>
      <c r="K41" s="49">
        <f t="shared" si="28"/>
        <v>-0.91666666666666663</v>
      </c>
      <c r="L41" s="49">
        <f t="shared" si="28"/>
        <v>1</v>
      </c>
      <c r="M41" s="49">
        <f t="shared" si="28"/>
        <v>-1</v>
      </c>
      <c r="N41" s="49" t="str">
        <f t="shared" si="28"/>
        <v>-</v>
      </c>
      <c r="O41" s="49">
        <f t="shared" si="16"/>
        <v>-1</v>
      </c>
      <c r="P41" s="49">
        <f t="shared" si="16"/>
        <v>-0.5</v>
      </c>
      <c r="Q41" s="49" t="str">
        <f t="shared" si="16"/>
        <v>-</v>
      </c>
      <c r="R41" s="49">
        <f t="shared" si="16"/>
        <v>0</v>
      </c>
      <c r="S41" s="49" t="str">
        <f t="shared" si="16"/>
        <v>-</v>
      </c>
      <c r="T41" s="49">
        <f t="shared" si="16"/>
        <v>-1</v>
      </c>
      <c r="U41" s="49">
        <f t="shared" si="16"/>
        <v>-0.8571428571428571</v>
      </c>
      <c r="V41" s="49">
        <f t="shared" si="16"/>
        <v>-0.5</v>
      </c>
      <c r="W41" s="49" t="str">
        <f t="shared" si="16"/>
        <v>-</v>
      </c>
      <c r="X41" s="49" t="str">
        <f t="shared" si="16"/>
        <v>-</v>
      </c>
      <c r="Y41" s="49">
        <f t="shared" si="16"/>
        <v>2</v>
      </c>
      <c r="Z41" s="49">
        <f t="shared" si="16"/>
        <v>0</v>
      </c>
      <c r="AA41" s="49" t="str">
        <f t="shared" si="16"/>
        <v>-</v>
      </c>
      <c r="AB41" s="49">
        <f t="shared" si="29"/>
        <v>0</v>
      </c>
      <c r="AC41" s="49">
        <f t="shared" si="17"/>
        <v>0.33333333333333331</v>
      </c>
      <c r="AD41" s="49">
        <f t="shared" si="17"/>
        <v>0</v>
      </c>
      <c r="AE41" s="49" t="str">
        <f t="shared" si="17"/>
        <v>-</v>
      </c>
      <c r="AF41" s="49">
        <f t="shared" si="17"/>
        <v>-0.5</v>
      </c>
      <c r="AG41" s="49">
        <f t="shared" si="20"/>
        <v>-0.75</v>
      </c>
      <c r="AH41" s="49">
        <f t="shared" si="21"/>
        <v>-1</v>
      </c>
      <c r="AI41" s="49">
        <f t="shared" si="22"/>
        <v>0</v>
      </c>
      <c r="AJ41" s="49">
        <f t="shared" si="23"/>
        <v>-1</v>
      </c>
      <c r="AK41" s="49">
        <f t="shared" si="24"/>
        <v>-1</v>
      </c>
      <c r="AL41" s="49" t="str">
        <f t="shared" si="18"/>
        <v>-</v>
      </c>
      <c r="AM41" s="49">
        <f t="shared" si="18"/>
        <v>0</v>
      </c>
      <c r="AN41" s="49" t="str">
        <f t="shared" si="18"/>
        <v>-</v>
      </c>
      <c r="AO41" s="49" t="str">
        <f t="shared" si="18"/>
        <v>-</v>
      </c>
      <c r="AP41" s="49">
        <f t="shared" si="18"/>
        <v>-1</v>
      </c>
      <c r="AQ41" s="49">
        <f t="shared" si="18"/>
        <v>0</v>
      </c>
      <c r="AR41" s="49">
        <f t="shared" si="18"/>
        <v>-0.5</v>
      </c>
      <c r="AS41" s="49">
        <f t="shared" si="18"/>
        <v>-0.5</v>
      </c>
      <c r="AT41" s="49" t="str">
        <f t="shared" si="18"/>
        <v>-</v>
      </c>
      <c r="AU41" s="49">
        <f t="shared" si="18"/>
        <v>-1</v>
      </c>
      <c r="AV41" s="49">
        <f t="shared" si="18"/>
        <v>-1</v>
      </c>
      <c r="AW41" s="49">
        <f t="shared" si="18"/>
        <v>-1</v>
      </c>
      <c r="AX41" s="49">
        <f t="shared" si="18"/>
        <v>-1</v>
      </c>
      <c r="AY41" s="49" t="str">
        <f t="shared" si="18"/>
        <v>-</v>
      </c>
      <c r="AZ41" s="49" t="str">
        <f t="shared" si="26"/>
        <v>-</v>
      </c>
      <c r="BA41" s="49" t="str">
        <f t="shared" si="19"/>
        <v>-</v>
      </c>
      <c r="BB41" s="49" t="str">
        <f t="shared" si="19"/>
        <v>-</v>
      </c>
      <c r="BC41" s="49">
        <f t="shared" si="19"/>
        <v>-1</v>
      </c>
      <c r="BD41" s="49" t="str">
        <f t="shared" si="19"/>
        <v>-</v>
      </c>
      <c r="BE41" s="49">
        <f t="shared" si="19"/>
        <v>-0.5</v>
      </c>
      <c r="BF41" s="49" t="str">
        <f t="shared" si="19"/>
        <v>-</v>
      </c>
      <c r="BG41" s="49" t="str">
        <f t="shared" si="19"/>
        <v>-</v>
      </c>
      <c r="BH41" s="49">
        <f t="shared" si="19"/>
        <v>-1</v>
      </c>
      <c r="BI41" s="49">
        <f t="shared" si="19"/>
        <v>-1</v>
      </c>
      <c r="BJ41" s="49" t="str">
        <f t="shared" si="19"/>
        <v>-</v>
      </c>
      <c r="BK41" s="49" t="str">
        <f t="shared" si="19"/>
        <v>-</v>
      </c>
      <c r="BL41" s="49" t="str">
        <f t="shared" si="19"/>
        <v>-</v>
      </c>
      <c r="BM41" s="49" t="str">
        <f t="shared" si="19"/>
        <v>-</v>
      </c>
      <c r="BN41" s="49">
        <f t="shared" si="19"/>
        <v>-1</v>
      </c>
      <c r="BO41" s="49" t="str">
        <f t="shared" si="25"/>
        <v>-</v>
      </c>
    </row>
    <row r="42" spans="1:67" ht="17.149999999999999" customHeight="1" thickBot="1" x14ac:dyDescent="0.35">
      <c r="A42" s="2" t="s">
        <v>228</v>
      </c>
      <c r="C42" s="36" t="s">
        <v>127</v>
      </c>
      <c r="D42" s="49" t="str">
        <f t="shared" si="27"/>
        <v>-</v>
      </c>
      <c r="E42" s="49" t="str">
        <f t="shared" si="27"/>
        <v>-</v>
      </c>
      <c r="F42" s="49" t="str">
        <f t="shared" si="27"/>
        <v>-</v>
      </c>
      <c r="G42" s="49">
        <f t="shared" ref="G42:V43" si="30">+IF(G21&gt;0,(K21-G21)/G21,"-")</f>
        <v>2</v>
      </c>
      <c r="H42" s="49">
        <f t="shared" si="30"/>
        <v>-1</v>
      </c>
      <c r="I42" s="49">
        <f t="shared" si="30"/>
        <v>-0.75</v>
      </c>
      <c r="J42" s="49">
        <f t="shared" si="30"/>
        <v>-1</v>
      </c>
      <c r="K42" s="49">
        <f t="shared" si="30"/>
        <v>-0.66666666666666663</v>
      </c>
      <c r="L42" s="49" t="str">
        <f t="shared" si="30"/>
        <v>-</v>
      </c>
      <c r="M42" s="49">
        <f t="shared" si="30"/>
        <v>-1</v>
      </c>
      <c r="N42" s="49" t="str">
        <f t="shared" si="30"/>
        <v>-</v>
      </c>
      <c r="O42" s="49">
        <f t="shared" si="30"/>
        <v>0</v>
      </c>
      <c r="P42" s="49" t="str">
        <f t="shared" si="30"/>
        <v>-</v>
      </c>
      <c r="Q42" s="49" t="str">
        <f t="shared" si="30"/>
        <v>-</v>
      </c>
      <c r="R42" s="49" t="str">
        <f t="shared" si="30"/>
        <v>-</v>
      </c>
      <c r="S42" s="49">
        <f t="shared" si="30"/>
        <v>0</v>
      </c>
      <c r="T42" s="49" t="str">
        <f t="shared" si="30"/>
        <v>-</v>
      </c>
      <c r="U42" s="49">
        <f t="shared" si="30"/>
        <v>-1</v>
      </c>
      <c r="V42" s="49" t="str">
        <f t="shared" si="30"/>
        <v>-</v>
      </c>
      <c r="W42" s="49">
        <f t="shared" si="16"/>
        <v>-1</v>
      </c>
      <c r="X42" s="49" t="str">
        <f t="shared" si="16"/>
        <v>-</v>
      </c>
      <c r="Y42" s="49" t="str">
        <f t="shared" si="16"/>
        <v>-</v>
      </c>
      <c r="Z42" s="49" t="str">
        <f t="shared" si="16"/>
        <v>-</v>
      </c>
      <c r="AA42" s="49" t="str">
        <f t="shared" si="16"/>
        <v>-</v>
      </c>
      <c r="AB42" s="49">
        <f t="shared" si="29"/>
        <v>-1</v>
      </c>
      <c r="AC42" s="49">
        <f t="shared" si="17"/>
        <v>1</v>
      </c>
      <c r="AD42" s="49" t="str">
        <f t="shared" si="17"/>
        <v>-</v>
      </c>
      <c r="AE42" s="49" t="str">
        <f t="shared" si="17"/>
        <v>-</v>
      </c>
      <c r="AF42" s="49" t="str">
        <f t="shared" si="17"/>
        <v>-</v>
      </c>
      <c r="AG42" s="49">
        <f t="shared" si="20"/>
        <v>0</v>
      </c>
      <c r="AH42" s="49" t="str">
        <f t="shared" si="21"/>
        <v>-</v>
      </c>
      <c r="AI42" s="49" t="str">
        <f t="shared" si="22"/>
        <v>-</v>
      </c>
      <c r="AJ42" s="49" t="str">
        <f t="shared" si="23"/>
        <v>-</v>
      </c>
      <c r="AK42" s="49">
        <f t="shared" si="24"/>
        <v>-1</v>
      </c>
      <c r="AL42" s="49" t="str">
        <f t="shared" si="24"/>
        <v>-</v>
      </c>
      <c r="AM42" s="49" t="str">
        <f t="shared" si="24"/>
        <v>-</v>
      </c>
      <c r="AN42" s="49" t="str">
        <f t="shared" si="24"/>
        <v>-</v>
      </c>
      <c r="AO42" s="49" t="str">
        <f t="shared" si="24"/>
        <v>-</v>
      </c>
      <c r="AP42" s="49" t="str">
        <f t="shared" si="18"/>
        <v>-</v>
      </c>
      <c r="AQ42" s="49">
        <f t="shared" si="18"/>
        <v>-0.5</v>
      </c>
      <c r="AR42" s="49">
        <f t="shared" si="18"/>
        <v>-0.5</v>
      </c>
      <c r="AS42" s="49">
        <f t="shared" si="18"/>
        <v>0</v>
      </c>
      <c r="AT42" s="49">
        <f t="shared" si="18"/>
        <v>-1</v>
      </c>
      <c r="AU42" s="49">
        <f t="shared" si="18"/>
        <v>-1</v>
      </c>
      <c r="AV42" s="49">
        <f t="shared" si="18"/>
        <v>-1</v>
      </c>
      <c r="AW42" s="49">
        <f t="shared" si="18"/>
        <v>-1</v>
      </c>
      <c r="AX42" s="49" t="str">
        <f t="shared" si="18"/>
        <v>-</v>
      </c>
      <c r="AY42" s="49" t="str">
        <f t="shared" si="18"/>
        <v>-</v>
      </c>
      <c r="AZ42" s="49" t="str">
        <f t="shared" si="26"/>
        <v>-</v>
      </c>
      <c r="BA42" s="49" t="str">
        <f t="shared" si="19"/>
        <v>-</v>
      </c>
      <c r="BB42" s="49" t="str">
        <f t="shared" si="19"/>
        <v>-</v>
      </c>
      <c r="BC42" s="49" t="str">
        <f t="shared" si="19"/>
        <v>-</v>
      </c>
      <c r="BD42" s="49">
        <f t="shared" si="19"/>
        <v>-1</v>
      </c>
      <c r="BE42" s="49" t="str">
        <f t="shared" si="19"/>
        <v>-</v>
      </c>
      <c r="BF42" s="49" t="str">
        <f t="shared" si="19"/>
        <v>-</v>
      </c>
      <c r="BG42" s="49" t="str">
        <f t="shared" si="19"/>
        <v>-</v>
      </c>
      <c r="BH42" s="49" t="str">
        <f t="shared" si="19"/>
        <v>-</v>
      </c>
      <c r="BI42" s="49" t="str">
        <f t="shared" si="19"/>
        <v>-</v>
      </c>
      <c r="BJ42" s="49" t="str">
        <f t="shared" si="19"/>
        <v>-</v>
      </c>
      <c r="BK42" s="49" t="str">
        <f t="shared" si="19"/>
        <v>-</v>
      </c>
      <c r="BL42" s="49" t="str">
        <f t="shared" si="19"/>
        <v>-</v>
      </c>
      <c r="BM42" s="49" t="str">
        <f t="shared" si="19"/>
        <v>-</v>
      </c>
      <c r="BN42" s="49" t="str">
        <f t="shared" si="19"/>
        <v>-</v>
      </c>
      <c r="BO42" s="49" t="str">
        <f t="shared" si="25"/>
        <v>-</v>
      </c>
    </row>
    <row r="43" spans="1:67" ht="17.149999999999999" customHeight="1" thickBot="1" x14ac:dyDescent="0.35">
      <c r="A43" s="16"/>
      <c r="B43" s="17"/>
      <c r="C43" s="37" t="s">
        <v>128</v>
      </c>
      <c r="D43" s="50">
        <f t="shared" si="27"/>
        <v>-0.22727272727272727</v>
      </c>
      <c r="E43" s="50">
        <f t="shared" si="27"/>
        <v>1.8181818181818181E-2</v>
      </c>
      <c r="F43" s="50">
        <f t="shared" si="27"/>
        <v>0.13513513513513514</v>
      </c>
      <c r="G43" s="51">
        <f t="shared" ref="G43:N43" si="31">+IF(G22&gt;0,(K22-G22)/G22,"-")</f>
        <v>0.11320754716981132</v>
      </c>
      <c r="H43" s="50">
        <f t="shared" si="31"/>
        <v>0.20588235294117646</v>
      </c>
      <c r="I43" s="50">
        <f t="shared" si="31"/>
        <v>-7.1428571428571425E-2</v>
      </c>
      <c r="J43" s="50">
        <f t="shared" si="31"/>
        <v>-0.30952380952380953</v>
      </c>
      <c r="K43" s="51">
        <f t="shared" si="31"/>
        <v>-0.28813559322033899</v>
      </c>
      <c r="L43" s="50">
        <f t="shared" si="31"/>
        <v>7.3170731707317069E-2</v>
      </c>
      <c r="M43" s="50">
        <f t="shared" si="31"/>
        <v>1.9230769230769232E-2</v>
      </c>
      <c r="N43" s="50">
        <f t="shared" si="31"/>
        <v>-0.20689655172413793</v>
      </c>
      <c r="O43" s="51">
        <f t="shared" si="30"/>
        <v>9.5238095238095233E-2</v>
      </c>
      <c r="P43" s="50">
        <f t="shared" si="30"/>
        <v>6.8181818181818177E-2</v>
      </c>
      <c r="Q43" s="50">
        <f t="shared" si="30"/>
        <v>0.13207547169811321</v>
      </c>
      <c r="R43" s="50">
        <f t="shared" si="30"/>
        <v>0.2608695652173913</v>
      </c>
      <c r="S43" s="51">
        <f t="shared" si="30"/>
        <v>-0.13043478260869565</v>
      </c>
      <c r="T43" s="50">
        <f t="shared" si="30"/>
        <v>-4.2553191489361701E-2</v>
      </c>
      <c r="U43" s="50">
        <f t="shared" si="30"/>
        <v>-0.41666666666666669</v>
      </c>
      <c r="V43" s="50">
        <f t="shared" si="16"/>
        <v>-6.8965517241379309E-2</v>
      </c>
      <c r="W43" s="51">
        <f t="shared" si="16"/>
        <v>0.42499999999999999</v>
      </c>
      <c r="X43" s="50">
        <f t="shared" si="16"/>
        <v>8.8888888888888892E-2</v>
      </c>
      <c r="Y43" s="50">
        <f t="shared" si="16"/>
        <v>0.31428571428571428</v>
      </c>
      <c r="Z43" s="50">
        <f t="shared" si="16"/>
        <v>0.33333333333333331</v>
      </c>
      <c r="AA43" s="51">
        <f t="shared" si="16"/>
        <v>-0.17543859649122806</v>
      </c>
      <c r="AB43" s="50">
        <f t="shared" si="29"/>
        <v>0.12244897959183673</v>
      </c>
      <c r="AC43" s="50">
        <f t="shared" si="17"/>
        <v>0.15217391304347827</v>
      </c>
      <c r="AD43" s="50">
        <f t="shared" si="17"/>
        <v>2.7777777777777776E-2</v>
      </c>
      <c r="AE43" s="51">
        <f t="shared" si="17"/>
        <v>0.21276595744680851</v>
      </c>
      <c r="AF43" s="50">
        <f t="shared" si="17"/>
        <v>1.8181818181818181E-2</v>
      </c>
      <c r="AG43" s="50">
        <f>+IF(AG22&gt;0,(AK22-AG22)/AG22,"-")</f>
        <v>-5.6603773584905662E-2</v>
      </c>
      <c r="AH43" s="50">
        <f t="shared" si="21"/>
        <v>0.27027027027027029</v>
      </c>
      <c r="AI43" s="51">
        <f t="shared" si="22"/>
        <v>0.10526315789473684</v>
      </c>
      <c r="AJ43" s="50">
        <f t="shared" si="23"/>
        <v>-0.375</v>
      </c>
      <c r="AK43" s="50">
        <f t="shared" si="24"/>
        <v>-0.08</v>
      </c>
      <c r="AL43" s="50">
        <f t="shared" si="24"/>
        <v>-0.27659574468085107</v>
      </c>
      <c r="AM43" s="51">
        <f t="shared" si="24"/>
        <v>-0.30158730158730157</v>
      </c>
      <c r="AN43" s="50">
        <f t="shared" si="24"/>
        <v>0.17142857142857143</v>
      </c>
      <c r="AO43" s="50">
        <f t="shared" si="18"/>
        <v>-0.21739130434782608</v>
      </c>
      <c r="AP43" s="50">
        <f t="shared" si="24"/>
        <v>2.9411764705882353E-2</v>
      </c>
      <c r="AQ43" s="51">
        <f t="shared" si="18"/>
        <v>-0.31818181818181818</v>
      </c>
      <c r="AR43" s="50">
        <f t="shared" si="18"/>
        <v>0</v>
      </c>
      <c r="AS43" s="50">
        <f t="shared" si="18"/>
        <v>-0.1111111111111111</v>
      </c>
      <c r="AT43" s="50">
        <f t="shared" si="18"/>
        <v>-0.22857142857142856</v>
      </c>
      <c r="AU43" s="50">
        <f t="shared" si="18"/>
        <v>0.13333333333333333</v>
      </c>
      <c r="AV43" s="50">
        <f t="shared" si="18"/>
        <v>-0.17073170731707318</v>
      </c>
      <c r="AW43" s="50">
        <f t="shared" si="18"/>
        <v>-0.25</v>
      </c>
      <c r="AX43" s="50">
        <f t="shared" si="18"/>
        <v>-0.55555555555555558</v>
      </c>
      <c r="AY43" s="50">
        <f t="shared" si="18"/>
        <v>-0.11764705882352941</v>
      </c>
      <c r="AZ43" s="50">
        <f t="shared" si="26"/>
        <v>-0.3235294117647059</v>
      </c>
      <c r="BA43" s="50">
        <f t="shared" si="19"/>
        <v>-0.20833333333333334</v>
      </c>
      <c r="BB43" s="50">
        <f t="shared" si="19"/>
        <v>0.16666666666666666</v>
      </c>
      <c r="BC43" s="50">
        <f t="shared" si="19"/>
        <v>-0.26666666666666666</v>
      </c>
      <c r="BD43" s="50">
        <f t="shared" si="19"/>
        <v>-4.3478260869565216E-2</v>
      </c>
      <c r="BE43" s="50">
        <f t="shared" si="19"/>
        <v>-0.15789473684210525</v>
      </c>
      <c r="BF43" s="50">
        <f t="shared" si="19"/>
        <v>0.5</v>
      </c>
      <c r="BG43" s="50">
        <f t="shared" si="19"/>
        <v>-0.5</v>
      </c>
      <c r="BH43" s="50">
        <f t="shared" si="19"/>
        <v>-0.18181818181818182</v>
      </c>
      <c r="BI43" s="50">
        <f t="shared" si="19"/>
        <v>-6.25E-2</v>
      </c>
      <c r="BJ43" s="50">
        <f t="shared" si="19"/>
        <v>-0.19047619047619047</v>
      </c>
      <c r="BK43" s="50">
        <f t="shared" si="19"/>
        <v>0.36363636363636365</v>
      </c>
      <c r="BL43" s="50">
        <f t="shared" si="19"/>
        <v>-0.33333333333333331</v>
      </c>
      <c r="BM43" s="50">
        <f t="shared" si="19"/>
        <v>-0.13333333333333333</v>
      </c>
      <c r="BN43" s="50">
        <f t="shared" si="19"/>
        <v>-0.17647058823529413</v>
      </c>
      <c r="BO43" s="50">
        <f t="shared" si="25"/>
        <v>-0.2</v>
      </c>
    </row>
    <row r="50" spans="3:21" ht="27" x14ac:dyDescent="0.3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" thickBot="1" x14ac:dyDescent="0.35">
      <c r="C51" s="36" t="s">
        <v>111</v>
      </c>
      <c r="D51" s="25">
        <f t="shared" ref="D51:D67" si="32">+D5+E5+F5+G5</f>
        <v>38</v>
      </c>
      <c r="E51" s="25">
        <f t="shared" ref="E51:E67" si="33">+H5+I5+J5+K5</f>
        <v>25</v>
      </c>
      <c r="F51" s="25">
        <f t="shared" ref="F51:F67" si="34">+L5+M5+N5+O5</f>
        <v>43</v>
      </c>
      <c r="G51" s="25">
        <f t="shared" ref="G51:G67" si="35">+P5+Q5+R5+S5</f>
        <v>34</v>
      </c>
      <c r="H51" s="25">
        <f t="shared" ref="H51:H68" si="36">+T5+U5+V5+W5</f>
        <v>52</v>
      </c>
      <c r="I51" s="25">
        <f t="shared" ref="I51:I68" si="37">+X5+Y5+Z5+AA5</f>
        <v>62</v>
      </c>
      <c r="J51" s="25">
        <f t="shared" ref="J51:J68" si="38">+AB5+AC5+AD5+AE5</f>
        <v>46</v>
      </c>
      <c r="K51" s="25">
        <f t="shared" ref="K51:K68" si="39">+AF5+AG5+AH5+AI5</f>
        <v>27</v>
      </c>
      <c r="L51" s="25">
        <f t="shared" ref="L51:L68" si="40">+AJ5+AK5+AL5+AM5</f>
        <v>27</v>
      </c>
      <c r="M51" s="25">
        <f t="shared" ref="M51:M68" si="41">+AN5+AO5+AP5+AQ5</f>
        <v>22</v>
      </c>
      <c r="N51" s="25">
        <f t="shared" ref="N51:N68" si="42">+AR5+AS5+AT5+AU5</f>
        <v>28</v>
      </c>
      <c r="O51" s="25">
        <f t="shared" ref="O51:O68" si="43">+AV5+AW5+AX5+AY5</f>
        <v>29</v>
      </c>
      <c r="P51" s="25">
        <f t="shared" ref="P51:P68" si="44">+AZ5+BA5+BB5+BC5</f>
        <v>18</v>
      </c>
      <c r="Q51" s="25">
        <f t="shared" ref="Q51:Q68" si="45">+BD5+BE5+BF5+BG5</f>
        <v>18</v>
      </c>
      <c r="R51" s="25">
        <f t="shared" ref="R51:R68" si="46">+BH5+BI5+BJ5+BK5</f>
        <v>21</v>
      </c>
      <c r="S51" s="25">
        <f t="shared" ref="S51:S68" si="47">+BL5+BM5+BN5+BO5</f>
        <v>13</v>
      </c>
      <c r="T51" s="25">
        <f>SUM(BP5:BS5)</f>
        <v>8</v>
      </c>
      <c r="U51" s="25">
        <f>SUM(BT5:BW5)</f>
        <v>15</v>
      </c>
    </row>
    <row r="52" spans="3:21" ht="14" thickBot="1" x14ac:dyDescent="0.35">
      <c r="C52" s="36" t="s">
        <v>112</v>
      </c>
      <c r="D52" s="25">
        <f t="shared" si="32"/>
        <v>3</v>
      </c>
      <c r="E52" s="25">
        <f t="shared" si="33"/>
        <v>0</v>
      </c>
      <c r="F52" s="25">
        <f t="shared" si="34"/>
        <v>1</v>
      </c>
      <c r="G52" s="25">
        <f t="shared" si="35"/>
        <v>6</v>
      </c>
      <c r="H52" s="25">
        <f t="shared" si="36"/>
        <v>5</v>
      </c>
      <c r="I52" s="25">
        <f t="shared" si="37"/>
        <v>4</v>
      </c>
      <c r="J52" s="25">
        <f t="shared" si="38"/>
        <v>2</v>
      </c>
      <c r="K52" s="25">
        <f t="shared" si="39"/>
        <v>5</v>
      </c>
      <c r="L52" s="25">
        <f t="shared" si="40"/>
        <v>3</v>
      </c>
      <c r="M52" s="25">
        <f t="shared" si="41"/>
        <v>4</v>
      </c>
      <c r="N52" s="25">
        <f t="shared" si="42"/>
        <v>3</v>
      </c>
      <c r="O52" s="25">
        <f t="shared" si="43"/>
        <v>3</v>
      </c>
      <c r="P52" s="25">
        <f t="shared" si="44"/>
        <v>2</v>
      </c>
      <c r="Q52" s="25">
        <f t="shared" si="45"/>
        <v>4</v>
      </c>
      <c r="R52" s="25">
        <f t="shared" si="46"/>
        <v>2</v>
      </c>
      <c r="S52" s="25">
        <f t="shared" si="47"/>
        <v>1</v>
      </c>
      <c r="T52" s="25">
        <f t="shared" ref="T52:T67" si="48">SUM(BQ6:BT6)</f>
        <v>4</v>
      </c>
      <c r="U52" s="25">
        <f t="shared" ref="U52:U67" si="49">SUM(BT6:BW6)</f>
        <v>2</v>
      </c>
    </row>
    <row r="53" spans="3:21" ht="14" thickBot="1" x14ac:dyDescent="0.35">
      <c r="C53" s="36" t="s">
        <v>113</v>
      </c>
      <c r="D53" s="25">
        <f t="shared" si="32"/>
        <v>6</v>
      </c>
      <c r="E53" s="25">
        <f t="shared" si="33"/>
        <v>4</v>
      </c>
      <c r="F53" s="25">
        <f t="shared" si="34"/>
        <v>7</v>
      </c>
      <c r="G53" s="25">
        <f t="shared" si="35"/>
        <v>3</v>
      </c>
      <c r="H53" s="25">
        <f t="shared" si="36"/>
        <v>3</v>
      </c>
      <c r="I53" s="25">
        <f t="shared" si="37"/>
        <v>3</v>
      </c>
      <c r="J53" s="25">
        <f t="shared" si="38"/>
        <v>4</v>
      </c>
      <c r="K53" s="25">
        <f t="shared" si="39"/>
        <v>2</v>
      </c>
      <c r="L53" s="25">
        <f t="shared" si="40"/>
        <v>1</v>
      </c>
      <c r="M53" s="25">
        <f t="shared" si="41"/>
        <v>4</v>
      </c>
      <c r="N53" s="25">
        <f t="shared" si="42"/>
        <v>1</v>
      </c>
      <c r="O53" s="25">
        <f t="shared" si="43"/>
        <v>1</v>
      </c>
      <c r="P53" s="25">
        <f t="shared" si="44"/>
        <v>3</v>
      </c>
      <c r="Q53" s="25">
        <f t="shared" si="45"/>
        <v>0</v>
      </c>
      <c r="R53" s="25">
        <f t="shared" si="46"/>
        <v>2</v>
      </c>
      <c r="S53" s="25">
        <f t="shared" si="47"/>
        <v>1</v>
      </c>
      <c r="T53" s="25">
        <f t="shared" si="48"/>
        <v>1</v>
      </c>
      <c r="U53" s="25">
        <f t="shared" si="49"/>
        <v>0</v>
      </c>
    </row>
    <row r="54" spans="3:21" ht="14" thickBot="1" x14ac:dyDescent="0.35">
      <c r="C54" s="36" t="s">
        <v>114</v>
      </c>
      <c r="D54" s="25">
        <f t="shared" si="32"/>
        <v>5</v>
      </c>
      <c r="E54" s="25">
        <f t="shared" si="33"/>
        <v>3</v>
      </c>
      <c r="F54" s="25">
        <f t="shared" si="34"/>
        <v>3</v>
      </c>
      <c r="G54" s="25">
        <f t="shared" si="35"/>
        <v>4</v>
      </c>
      <c r="H54" s="25">
        <f t="shared" si="36"/>
        <v>3</v>
      </c>
      <c r="I54" s="25">
        <f t="shared" si="37"/>
        <v>2</v>
      </c>
      <c r="J54" s="25">
        <f t="shared" si="38"/>
        <v>2</v>
      </c>
      <c r="K54" s="25">
        <f t="shared" si="39"/>
        <v>2</v>
      </c>
      <c r="L54" s="25">
        <f t="shared" si="40"/>
        <v>3</v>
      </c>
      <c r="M54" s="25">
        <f t="shared" si="41"/>
        <v>1</v>
      </c>
      <c r="N54" s="25">
        <f t="shared" si="42"/>
        <v>2</v>
      </c>
      <c r="O54" s="25">
        <f t="shared" si="43"/>
        <v>4</v>
      </c>
      <c r="P54" s="25">
        <f t="shared" si="44"/>
        <v>3</v>
      </c>
      <c r="Q54" s="25">
        <f t="shared" si="45"/>
        <v>1</v>
      </c>
      <c r="R54" s="25">
        <f t="shared" si="46"/>
        <v>2</v>
      </c>
      <c r="S54" s="25">
        <f t="shared" si="47"/>
        <v>0</v>
      </c>
      <c r="T54" s="25">
        <f t="shared" si="48"/>
        <v>3</v>
      </c>
      <c r="U54" s="25">
        <f t="shared" si="49"/>
        <v>2</v>
      </c>
    </row>
    <row r="55" spans="3:21" ht="14" thickBot="1" x14ac:dyDescent="0.35">
      <c r="C55" s="36" t="s">
        <v>115</v>
      </c>
      <c r="D55" s="25">
        <f t="shared" si="32"/>
        <v>10</v>
      </c>
      <c r="E55" s="25">
        <f t="shared" si="33"/>
        <v>12</v>
      </c>
      <c r="F55" s="25">
        <f t="shared" si="34"/>
        <v>5</v>
      </c>
      <c r="G55" s="25">
        <f t="shared" si="35"/>
        <v>10</v>
      </c>
      <c r="H55" s="25">
        <f t="shared" si="36"/>
        <v>6</v>
      </c>
      <c r="I55" s="25">
        <f t="shared" si="37"/>
        <v>2</v>
      </c>
      <c r="J55" s="25">
        <f t="shared" si="38"/>
        <v>4</v>
      </c>
      <c r="K55" s="25">
        <f t="shared" si="39"/>
        <v>4</v>
      </c>
      <c r="L55" s="25">
        <f t="shared" si="40"/>
        <v>2</v>
      </c>
      <c r="M55" s="25">
        <f t="shared" si="41"/>
        <v>5</v>
      </c>
      <c r="N55" s="25">
        <f t="shared" si="42"/>
        <v>6</v>
      </c>
      <c r="O55" s="25">
        <f t="shared" si="43"/>
        <v>5</v>
      </c>
      <c r="P55" s="25">
        <f t="shared" si="44"/>
        <v>6</v>
      </c>
      <c r="Q55" s="25">
        <f t="shared" si="45"/>
        <v>6</v>
      </c>
      <c r="R55" s="25">
        <f t="shared" si="46"/>
        <v>2</v>
      </c>
      <c r="S55" s="25">
        <f t="shared" si="47"/>
        <v>3</v>
      </c>
      <c r="T55" s="25">
        <f t="shared" si="48"/>
        <v>2</v>
      </c>
      <c r="U55" s="25">
        <f t="shared" si="49"/>
        <v>5</v>
      </c>
    </row>
    <row r="56" spans="3:21" ht="14" thickBot="1" x14ac:dyDescent="0.35">
      <c r="C56" s="36" t="s">
        <v>116</v>
      </c>
      <c r="D56" s="25">
        <f t="shared" si="32"/>
        <v>0</v>
      </c>
      <c r="E56" s="25">
        <f t="shared" si="33"/>
        <v>3</v>
      </c>
      <c r="F56" s="25">
        <f t="shared" si="34"/>
        <v>1</v>
      </c>
      <c r="G56" s="25">
        <f t="shared" si="35"/>
        <v>1</v>
      </c>
      <c r="H56" s="25">
        <f t="shared" si="36"/>
        <v>0</v>
      </c>
      <c r="I56" s="25">
        <f t="shared" si="37"/>
        <v>1</v>
      </c>
      <c r="J56" s="25">
        <f t="shared" si="38"/>
        <v>1</v>
      </c>
      <c r="K56" s="25">
        <f t="shared" si="39"/>
        <v>0</v>
      </c>
      <c r="L56" s="25">
        <f t="shared" si="40"/>
        <v>2</v>
      </c>
      <c r="M56" s="25">
        <f t="shared" si="41"/>
        <v>2</v>
      </c>
      <c r="N56" s="25">
        <f t="shared" si="42"/>
        <v>1</v>
      </c>
      <c r="O56" s="25">
        <f t="shared" si="43"/>
        <v>0</v>
      </c>
      <c r="P56" s="25">
        <f t="shared" si="44"/>
        <v>1</v>
      </c>
      <c r="Q56" s="25">
        <f t="shared" si="45"/>
        <v>0</v>
      </c>
      <c r="R56" s="25">
        <f t="shared" si="46"/>
        <v>0</v>
      </c>
      <c r="S56" s="25">
        <f t="shared" si="47"/>
        <v>0</v>
      </c>
      <c r="T56" s="25">
        <f t="shared" si="48"/>
        <v>0</v>
      </c>
      <c r="U56" s="25">
        <f t="shared" si="49"/>
        <v>1</v>
      </c>
    </row>
    <row r="57" spans="3:21" ht="14" thickBot="1" x14ac:dyDescent="0.35">
      <c r="C57" s="36" t="s">
        <v>117</v>
      </c>
      <c r="D57" s="25">
        <f t="shared" si="32"/>
        <v>5</v>
      </c>
      <c r="E57" s="25">
        <f t="shared" si="33"/>
        <v>9</v>
      </c>
      <c r="F57" s="25">
        <f t="shared" si="34"/>
        <v>7</v>
      </c>
      <c r="G57" s="25">
        <f t="shared" si="35"/>
        <v>5</v>
      </c>
      <c r="H57" s="25">
        <f t="shared" si="36"/>
        <v>2</v>
      </c>
      <c r="I57" s="25">
        <f t="shared" si="37"/>
        <v>3</v>
      </c>
      <c r="J57" s="25">
        <f t="shared" si="38"/>
        <v>7</v>
      </c>
      <c r="K57" s="25">
        <f t="shared" si="39"/>
        <v>7</v>
      </c>
      <c r="L57" s="25">
        <f t="shared" si="40"/>
        <v>7</v>
      </c>
      <c r="M57" s="25">
        <f t="shared" si="41"/>
        <v>8</v>
      </c>
      <c r="N57" s="25">
        <f t="shared" si="42"/>
        <v>3</v>
      </c>
      <c r="O57" s="25">
        <f t="shared" si="43"/>
        <v>4</v>
      </c>
      <c r="P57" s="25">
        <f t="shared" si="44"/>
        <v>3</v>
      </c>
      <c r="Q57" s="25">
        <f t="shared" si="45"/>
        <v>2</v>
      </c>
      <c r="R57" s="25">
        <f t="shared" si="46"/>
        <v>1</v>
      </c>
      <c r="S57" s="25">
        <f t="shared" si="47"/>
        <v>2</v>
      </c>
      <c r="T57" s="25">
        <f t="shared" si="48"/>
        <v>1</v>
      </c>
      <c r="U57" s="25">
        <f t="shared" si="49"/>
        <v>2</v>
      </c>
    </row>
    <row r="58" spans="3:21" ht="14" thickBot="1" x14ac:dyDescent="0.35">
      <c r="C58" s="36" t="s">
        <v>118</v>
      </c>
      <c r="D58" s="25">
        <f t="shared" si="32"/>
        <v>2</v>
      </c>
      <c r="E58" s="25">
        <f t="shared" si="33"/>
        <v>4</v>
      </c>
      <c r="F58" s="25">
        <f t="shared" si="34"/>
        <v>7</v>
      </c>
      <c r="G58" s="25">
        <f t="shared" si="35"/>
        <v>2</v>
      </c>
      <c r="H58" s="25">
        <f t="shared" si="36"/>
        <v>2</v>
      </c>
      <c r="I58" s="25">
        <f t="shared" si="37"/>
        <v>4</v>
      </c>
      <c r="J58" s="25">
        <f t="shared" si="38"/>
        <v>9</v>
      </c>
      <c r="K58" s="25">
        <f t="shared" si="39"/>
        <v>4</v>
      </c>
      <c r="L58" s="25">
        <f t="shared" si="40"/>
        <v>10</v>
      </c>
      <c r="M58" s="25">
        <f t="shared" si="41"/>
        <v>6</v>
      </c>
      <c r="N58" s="25">
        <f t="shared" si="42"/>
        <v>8</v>
      </c>
      <c r="O58" s="25">
        <f t="shared" si="43"/>
        <v>9</v>
      </c>
      <c r="P58" s="25">
        <f t="shared" si="44"/>
        <v>3</v>
      </c>
      <c r="Q58" s="25">
        <f t="shared" si="45"/>
        <v>2</v>
      </c>
      <c r="R58" s="25">
        <f t="shared" si="46"/>
        <v>1</v>
      </c>
      <c r="S58" s="25">
        <f t="shared" si="47"/>
        <v>3</v>
      </c>
      <c r="T58" s="25">
        <f t="shared" si="48"/>
        <v>3</v>
      </c>
      <c r="U58" s="25">
        <f t="shared" si="49"/>
        <v>3</v>
      </c>
    </row>
    <row r="59" spans="3:21" ht="14" thickBot="1" x14ac:dyDescent="0.35">
      <c r="C59" s="36" t="s">
        <v>119</v>
      </c>
      <c r="D59" s="25">
        <f t="shared" si="32"/>
        <v>30</v>
      </c>
      <c r="E59" s="25">
        <f t="shared" si="33"/>
        <v>26</v>
      </c>
      <c r="F59" s="25">
        <f t="shared" si="34"/>
        <v>21</v>
      </c>
      <c r="G59" s="25">
        <f t="shared" si="35"/>
        <v>24</v>
      </c>
      <c r="H59" s="25">
        <f t="shared" si="36"/>
        <v>32</v>
      </c>
      <c r="I59" s="25">
        <f t="shared" si="37"/>
        <v>27</v>
      </c>
      <c r="J59" s="25">
        <f t="shared" si="38"/>
        <v>37</v>
      </c>
      <c r="K59" s="25">
        <f t="shared" si="39"/>
        <v>93</v>
      </c>
      <c r="L59" s="25">
        <f t="shared" si="40"/>
        <v>102</v>
      </c>
      <c r="M59" s="25">
        <f t="shared" si="41"/>
        <v>51</v>
      </c>
      <c r="N59" s="25">
        <f t="shared" si="42"/>
        <v>33</v>
      </c>
      <c r="O59" s="25">
        <f t="shared" si="43"/>
        <v>33</v>
      </c>
      <c r="P59" s="25">
        <f t="shared" si="44"/>
        <v>25</v>
      </c>
      <c r="Q59" s="25">
        <f t="shared" si="45"/>
        <v>10</v>
      </c>
      <c r="R59" s="25">
        <f t="shared" si="46"/>
        <v>16</v>
      </c>
      <c r="S59" s="25">
        <f t="shared" si="47"/>
        <v>12</v>
      </c>
      <c r="T59" s="25">
        <f t="shared" si="48"/>
        <v>5</v>
      </c>
      <c r="U59" s="25">
        <f t="shared" si="49"/>
        <v>7</v>
      </c>
    </row>
    <row r="60" spans="3:21" ht="14" thickBot="1" x14ac:dyDescent="0.35">
      <c r="C60" s="36" t="s">
        <v>120</v>
      </c>
      <c r="D60" s="25">
        <f t="shared" si="32"/>
        <v>30</v>
      </c>
      <c r="E60" s="25">
        <f t="shared" si="33"/>
        <v>31</v>
      </c>
      <c r="F60" s="25">
        <f t="shared" si="34"/>
        <v>27</v>
      </c>
      <c r="G60" s="25">
        <f t="shared" si="35"/>
        <v>28</v>
      </c>
      <c r="H60" s="25">
        <f t="shared" si="36"/>
        <v>16</v>
      </c>
      <c r="I60" s="25">
        <f t="shared" si="37"/>
        <v>25</v>
      </c>
      <c r="J60" s="25">
        <f t="shared" si="38"/>
        <v>24</v>
      </c>
      <c r="K60" s="25">
        <f t="shared" si="39"/>
        <v>10</v>
      </c>
      <c r="L60" s="25">
        <f t="shared" si="40"/>
        <v>26</v>
      </c>
      <c r="M60" s="25">
        <f t="shared" si="41"/>
        <v>25</v>
      </c>
      <c r="N60" s="25">
        <f t="shared" si="42"/>
        <v>28</v>
      </c>
      <c r="O60" s="25">
        <f t="shared" si="43"/>
        <v>18</v>
      </c>
      <c r="P60" s="25">
        <f t="shared" si="44"/>
        <v>13</v>
      </c>
      <c r="Q60" s="25">
        <f t="shared" si="45"/>
        <v>11</v>
      </c>
      <c r="R60" s="25">
        <f t="shared" si="46"/>
        <v>7</v>
      </c>
      <c r="S60" s="25">
        <f t="shared" si="47"/>
        <v>9</v>
      </c>
      <c r="T60" s="25">
        <f t="shared" si="48"/>
        <v>14</v>
      </c>
      <c r="U60" s="25">
        <f t="shared" si="49"/>
        <v>11</v>
      </c>
    </row>
    <row r="61" spans="3:21" ht="14" thickBot="1" x14ac:dyDescent="0.35">
      <c r="C61" s="36" t="s">
        <v>121</v>
      </c>
      <c r="D61" s="25">
        <f t="shared" si="32"/>
        <v>1</v>
      </c>
      <c r="E61" s="25">
        <f t="shared" si="33"/>
        <v>4</v>
      </c>
      <c r="F61" s="25">
        <f t="shared" si="34"/>
        <v>1</v>
      </c>
      <c r="G61" s="25">
        <f t="shared" si="35"/>
        <v>5</v>
      </c>
      <c r="H61" s="25">
        <f t="shared" si="36"/>
        <v>0</v>
      </c>
      <c r="I61" s="25">
        <f t="shared" si="37"/>
        <v>1</v>
      </c>
      <c r="J61" s="25">
        <f t="shared" si="38"/>
        <v>0</v>
      </c>
      <c r="K61" s="25">
        <f t="shared" si="39"/>
        <v>3</v>
      </c>
      <c r="L61" s="25">
        <f t="shared" si="40"/>
        <v>3</v>
      </c>
      <c r="M61" s="25">
        <f t="shared" si="41"/>
        <v>2</v>
      </c>
      <c r="N61" s="25">
        <f t="shared" si="42"/>
        <v>1</v>
      </c>
      <c r="O61" s="25">
        <f t="shared" si="43"/>
        <v>1</v>
      </c>
      <c r="P61" s="25">
        <f t="shared" si="44"/>
        <v>1</v>
      </c>
      <c r="Q61" s="25">
        <f t="shared" si="45"/>
        <v>0</v>
      </c>
      <c r="R61" s="25">
        <f t="shared" si="46"/>
        <v>0</v>
      </c>
      <c r="S61" s="25">
        <f t="shared" si="47"/>
        <v>2</v>
      </c>
      <c r="T61" s="25">
        <f t="shared" si="48"/>
        <v>0</v>
      </c>
      <c r="U61" s="25">
        <f t="shared" si="49"/>
        <v>1</v>
      </c>
    </row>
    <row r="62" spans="3:21" ht="14" thickBot="1" x14ac:dyDescent="0.35">
      <c r="C62" s="36" t="s">
        <v>122</v>
      </c>
      <c r="D62" s="25">
        <f t="shared" si="32"/>
        <v>15</v>
      </c>
      <c r="E62" s="25">
        <f t="shared" si="33"/>
        <v>9</v>
      </c>
      <c r="F62" s="25">
        <f t="shared" si="34"/>
        <v>3</v>
      </c>
      <c r="G62" s="25">
        <f t="shared" si="35"/>
        <v>11</v>
      </c>
      <c r="H62" s="25">
        <f t="shared" si="36"/>
        <v>21</v>
      </c>
      <c r="I62" s="25">
        <f t="shared" si="37"/>
        <v>14</v>
      </c>
      <c r="J62" s="25">
        <f t="shared" si="38"/>
        <v>10</v>
      </c>
      <c r="K62" s="25">
        <f t="shared" si="39"/>
        <v>2</v>
      </c>
      <c r="L62" s="25">
        <f t="shared" si="40"/>
        <v>7</v>
      </c>
      <c r="M62" s="25">
        <f t="shared" si="41"/>
        <v>4</v>
      </c>
      <c r="N62" s="25">
        <f t="shared" si="42"/>
        <v>3</v>
      </c>
      <c r="O62" s="25">
        <f t="shared" si="43"/>
        <v>6</v>
      </c>
      <c r="P62" s="25">
        <f t="shared" si="44"/>
        <v>2</v>
      </c>
      <c r="Q62" s="25">
        <f t="shared" si="45"/>
        <v>2</v>
      </c>
      <c r="R62" s="25">
        <f t="shared" si="46"/>
        <v>1</v>
      </c>
      <c r="S62" s="25">
        <f t="shared" si="47"/>
        <v>5</v>
      </c>
      <c r="T62" s="25">
        <f t="shared" si="48"/>
        <v>6</v>
      </c>
      <c r="U62" s="25">
        <f t="shared" si="49"/>
        <v>2</v>
      </c>
    </row>
    <row r="63" spans="3:21" ht="14" thickBot="1" x14ac:dyDescent="0.35">
      <c r="C63" s="36" t="s">
        <v>123</v>
      </c>
      <c r="D63" s="25">
        <f t="shared" si="32"/>
        <v>31</v>
      </c>
      <c r="E63" s="25">
        <f t="shared" si="33"/>
        <v>21</v>
      </c>
      <c r="F63" s="25">
        <f t="shared" si="34"/>
        <v>19</v>
      </c>
      <c r="G63" s="25">
        <f t="shared" si="35"/>
        <v>24</v>
      </c>
      <c r="H63" s="25">
        <f t="shared" si="36"/>
        <v>21</v>
      </c>
      <c r="I63" s="25">
        <f t="shared" si="37"/>
        <v>9</v>
      </c>
      <c r="J63" s="25">
        <f t="shared" si="38"/>
        <v>17</v>
      </c>
      <c r="K63" s="25">
        <f t="shared" si="39"/>
        <v>30</v>
      </c>
      <c r="L63" s="25">
        <f t="shared" si="40"/>
        <v>15</v>
      </c>
      <c r="M63" s="25">
        <f t="shared" si="41"/>
        <v>18</v>
      </c>
      <c r="N63" s="25">
        <f t="shared" si="42"/>
        <v>14</v>
      </c>
      <c r="O63" s="25">
        <f t="shared" si="43"/>
        <v>13</v>
      </c>
      <c r="P63" s="25">
        <f t="shared" si="44"/>
        <v>14</v>
      </c>
      <c r="Q63" s="25">
        <f t="shared" si="45"/>
        <v>15</v>
      </c>
      <c r="R63" s="25">
        <f t="shared" si="46"/>
        <v>13</v>
      </c>
      <c r="S63" s="25">
        <f t="shared" si="47"/>
        <v>12</v>
      </c>
      <c r="T63" s="25">
        <f t="shared" si="48"/>
        <v>5</v>
      </c>
      <c r="U63" s="25">
        <f t="shared" si="49"/>
        <v>8</v>
      </c>
    </row>
    <row r="64" spans="3:21" ht="14" thickBot="1" x14ac:dyDescent="0.35">
      <c r="C64" s="36" t="s">
        <v>124</v>
      </c>
      <c r="D64" s="25">
        <f t="shared" si="32"/>
        <v>5</v>
      </c>
      <c r="E64" s="25">
        <f t="shared" si="33"/>
        <v>1</v>
      </c>
      <c r="F64" s="25">
        <f t="shared" si="34"/>
        <v>3</v>
      </c>
      <c r="G64" s="25">
        <f t="shared" si="35"/>
        <v>1</v>
      </c>
      <c r="H64" s="25">
        <f t="shared" si="36"/>
        <v>0</v>
      </c>
      <c r="I64" s="25">
        <f t="shared" si="37"/>
        <v>3</v>
      </c>
      <c r="J64" s="25">
        <f t="shared" si="38"/>
        <v>3</v>
      </c>
      <c r="K64" s="25">
        <f t="shared" si="39"/>
        <v>1</v>
      </c>
      <c r="L64" s="25">
        <f t="shared" si="40"/>
        <v>0</v>
      </c>
      <c r="M64" s="25">
        <f t="shared" si="41"/>
        <v>2</v>
      </c>
      <c r="N64" s="25">
        <f t="shared" si="42"/>
        <v>1</v>
      </c>
      <c r="O64" s="25">
        <f t="shared" si="43"/>
        <v>1</v>
      </c>
      <c r="P64" s="25">
        <f t="shared" si="44"/>
        <v>2</v>
      </c>
      <c r="Q64" s="25">
        <f t="shared" si="45"/>
        <v>1</v>
      </c>
      <c r="R64" s="25">
        <f t="shared" si="46"/>
        <v>0</v>
      </c>
      <c r="S64" s="25">
        <f t="shared" si="47"/>
        <v>0</v>
      </c>
      <c r="T64" s="25">
        <f t="shared" si="48"/>
        <v>2</v>
      </c>
      <c r="U64" s="25">
        <f t="shared" si="49"/>
        <v>3</v>
      </c>
    </row>
    <row r="65" spans="3:21" ht="14" thickBot="1" x14ac:dyDescent="0.35">
      <c r="C65" s="36" t="s">
        <v>125</v>
      </c>
      <c r="D65" s="25">
        <f t="shared" si="32"/>
        <v>3</v>
      </c>
      <c r="E65" s="25">
        <f t="shared" si="33"/>
        <v>16</v>
      </c>
      <c r="F65" s="25">
        <f t="shared" si="34"/>
        <v>9</v>
      </c>
      <c r="G65" s="25">
        <f t="shared" si="35"/>
        <v>3</v>
      </c>
      <c r="H65" s="25">
        <f t="shared" si="36"/>
        <v>1</v>
      </c>
      <c r="I65" s="25">
        <f t="shared" si="37"/>
        <v>2</v>
      </c>
      <c r="J65" s="25">
        <f t="shared" si="38"/>
        <v>3</v>
      </c>
      <c r="K65" s="25">
        <f t="shared" si="39"/>
        <v>2</v>
      </c>
      <c r="L65" s="25">
        <f t="shared" si="40"/>
        <v>3</v>
      </c>
      <c r="M65" s="25">
        <f t="shared" si="41"/>
        <v>1</v>
      </c>
      <c r="N65" s="25">
        <f t="shared" si="42"/>
        <v>0</v>
      </c>
      <c r="O65" s="25">
        <f t="shared" si="43"/>
        <v>1</v>
      </c>
      <c r="P65" s="25">
        <f t="shared" si="44"/>
        <v>2</v>
      </c>
      <c r="Q65" s="25">
        <f t="shared" si="45"/>
        <v>3</v>
      </c>
      <c r="R65" s="25">
        <f t="shared" si="46"/>
        <v>0</v>
      </c>
      <c r="S65" s="25">
        <f t="shared" si="47"/>
        <v>0</v>
      </c>
      <c r="T65" s="25">
        <f t="shared" si="48"/>
        <v>0</v>
      </c>
      <c r="U65" s="25">
        <f t="shared" si="49"/>
        <v>0</v>
      </c>
    </row>
    <row r="66" spans="3:21" ht="14" thickBot="1" x14ac:dyDescent="0.35">
      <c r="C66" s="36" t="s">
        <v>126</v>
      </c>
      <c r="D66" s="25">
        <f t="shared" si="32"/>
        <v>4</v>
      </c>
      <c r="E66" s="25">
        <f t="shared" si="33"/>
        <v>13</v>
      </c>
      <c r="F66" s="25">
        <f t="shared" si="34"/>
        <v>5</v>
      </c>
      <c r="G66" s="25">
        <f t="shared" si="35"/>
        <v>4</v>
      </c>
      <c r="H66" s="25">
        <f t="shared" si="36"/>
        <v>10</v>
      </c>
      <c r="I66" s="25">
        <f t="shared" si="37"/>
        <v>2</v>
      </c>
      <c r="J66" s="25">
        <f t="shared" si="38"/>
        <v>6</v>
      </c>
      <c r="K66" s="25">
        <f t="shared" si="39"/>
        <v>8</v>
      </c>
      <c r="L66" s="25">
        <f t="shared" si="40"/>
        <v>3</v>
      </c>
      <c r="M66" s="25">
        <f t="shared" si="41"/>
        <v>2</v>
      </c>
      <c r="N66" s="25">
        <f t="shared" si="42"/>
        <v>5</v>
      </c>
      <c r="O66" s="25">
        <f t="shared" si="43"/>
        <v>4</v>
      </c>
      <c r="P66" s="25">
        <f t="shared" si="44"/>
        <v>2</v>
      </c>
      <c r="Q66" s="25">
        <f t="shared" si="45"/>
        <v>2</v>
      </c>
      <c r="R66" s="25">
        <f t="shared" si="46"/>
        <v>2</v>
      </c>
      <c r="S66" s="25">
        <f t="shared" si="47"/>
        <v>2</v>
      </c>
      <c r="T66" s="25">
        <f t="shared" si="48"/>
        <v>0</v>
      </c>
      <c r="U66" s="25">
        <f t="shared" si="49"/>
        <v>0</v>
      </c>
    </row>
    <row r="67" spans="3:21" ht="14" thickBot="1" x14ac:dyDescent="0.35">
      <c r="C67" s="36" t="s">
        <v>127</v>
      </c>
      <c r="D67" s="25">
        <f t="shared" si="32"/>
        <v>1</v>
      </c>
      <c r="E67" s="25">
        <f t="shared" si="33"/>
        <v>10</v>
      </c>
      <c r="F67" s="25">
        <f t="shared" si="34"/>
        <v>2</v>
      </c>
      <c r="G67" s="25">
        <f t="shared" si="35"/>
        <v>1</v>
      </c>
      <c r="H67" s="25">
        <f t="shared" si="36"/>
        <v>2</v>
      </c>
      <c r="I67" s="25">
        <f t="shared" si="37"/>
        <v>0</v>
      </c>
      <c r="J67" s="25">
        <f t="shared" si="38"/>
        <v>3</v>
      </c>
      <c r="K67" s="25">
        <f t="shared" si="39"/>
        <v>2</v>
      </c>
      <c r="L67" s="25">
        <f t="shared" si="40"/>
        <v>2</v>
      </c>
      <c r="M67" s="25">
        <f t="shared" si="41"/>
        <v>2</v>
      </c>
      <c r="N67" s="25">
        <f t="shared" si="42"/>
        <v>5</v>
      </c>
      <c r="O67" s="25">
        <f t="shared" si="43"/>
        <v>2</v>
      </c>
      <c r="P67" s="25">
        <f t="shared" si="44"/>
        <v>0</v>
      </c>
      <c r="Q67" s="25">
        <f t="shared" si="45"/>
        <v>1</v>
      </c>
      <c r="R67" s="25">
        <f t="shared" si="46"/>
        <v>0</v>
      </c>
      <c r="S67" s="25">
        <f t="shared" si="47"/>
        <v>0</v>
      </c>
      <c r="T67" s="25">
        <f t="shared" si="48"/>
        <v>0</v>
      </c>
      <c r="U67" s="25">
        <f t="shared" si="49"/>
        <v>1</v>
      </c>
    </row>
    <row r="68" spans="3:21" ht="14" thickBot="1" x14ac:dyDescent="0.35">
      <c r="C68" s="37" t="s">
        <v>128</v>
      </c>
      <c r="D68" s="39">
        <f>SUM(D51:D67)</f>
        <v>189</v>
      </c>
      <c r="E68" s="39">
        <f>SUM(E51:E67)</f>
        <v>191</v>
      </c>
      <c r="F68" s="39">
        <f>SUM(F51:F67)</f>
        <v>164</v>
      </c>
      <c r="G68" s="39">
        <f>SUM(G51:G67)</f>
        <v>166</v>
      </c>
      <c r="H68" s="39">
        <f t="shared" si="36"/>
        <v>176</v>
      </c>
      <c r="I68" s="39">
        <f t="shared" si="37"/>
        <v>164</v>
      </c>
      <c r="J68" s="39">
        <f t="shared" si="38"/>
        <v>178</v>
      </c>
      <c r="K68" s="39">
        <f t="shared" si="39"/>
        <v>202</v>
      </c>
      <c r="L68" s="39">
        <f t="shared" si="40"/>
        <v>216</v>
      </c>
      <c r="M68" s="39">
        <f t="shared" si="41"/>
        <v>159</v>
      </c>
      <c r="N68" s="39">
        <f t="shared" si="42"/>
        <v>142</v>
      </c>
      <c r="O68" s="39">
        <f t="shared" si="43"/>
        <v>134</v>
      </c>
      <c r="P68" s="39">
        <f t="shared" si="44"/>
        <v>100</v>
      </c>
      <c r="Q68" s="39">
        <f t="shared" si="45"/>
        <v>78</v>
      </c>
      <c r="R68" s="39">
        <f t="shared" si="46"/>
        <v>70</v>
      </c>
      <c r="S68" s="39">
        <f t="shared" si="47"/>
        <v>65</v>
      </c>
      <c r="T68" s="39">
        <f>SUM(BP22:BS22)</f>
        <v>51</v>
      </c>
      <c r="U68" s="39">
        <f>SUM(BT22:BW22)</f>
        <v>63</v>
      </c>
    </row>
    <row r="70" spans="3:21" ht="40.5" x14ac:dyDescent="0.3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" thickBot="1" x14ac:dyDescent="0.35">
      <c r="C71" s="36" t="s">
        <v>111</v>
      </c>
      <c r="D71" s="26">
        <f>IF(D51&gt;0,(E51-D51)/D51,"-")</f>
        <v>-0.34210526315789475</v>
      </c>
      <c r="E71" s="26">
        <f t="shared" ref="E71:T71" si="50">IF(E51&gt;0,(F51-E51)/E51,"-")</f>
        <v>0.72</v>
      </c>
      <c r="F71" s="26">
        <f t="shared" si="50"/>
        <v>-0.20930232558139536</v>
      </c>
      <c r="G71" s="26">
        <f t="shared" si="50"/>
        <v>0.52941176470588236</v>
      </c>
      <c r="H71" s="26">
        <f t="shared" si="50"/>
        <v>0.19230769230769232</v>
      </c>
      <c r="I71" s="26">
        <f t="shared" si="50"/>
        <v>-0.25806451612903225</v>
      </c>
      <c r="J71" s="26">
        <f t="shared" si="50"/>
        <v>-0.41304347826086957</v>
      </c>
      <c r="K71" s="26">
        <f t="shared" si="50"/>
        <v>0</v>
      </c>
      <c r="L71" s="26">
        <f t="shared" si="50"/>
        <v>-0.18518518518518517</v>
      </c>
      <c r="M71" s="26">
        <f t="shared" si="50"/>
        <v>0.27272727272727271</v>
      </c>
      <c r="N71" s="26">
        <f t="shared" si="50"/>
        <v>3.5714285714285712E-2</v>
      </c>
      <c r="O71" s="26">
        <f t="shared" si="50"/>
        <v>-0.37931034482758619</v>
      </c>
      <c r="P71" s="26">
        <f t="shared" si="50"/>
        <v>0</v>
      </c>
      <c r="Q71" s="26">
        <f t="shared" si="50"/>
        <v>0.16666666666666666</v>
      </c>
      <c r="R71" s="26">
        <f t="shared" si="50"/>
        <v>-0.38095238095238093</v>
      </c>
      <c r="S71" s="26">
        <f t="shared" si="50"/>
        <v>-0.38461538461538464</v>
      </c>
      <c r="T71" s="26">
        <f t="shared" si="50"/>
        <v>0.875</v>
      </c>
    </row>
    <row r="72" spans="3:21" ht="14" thickBot="1" x14ac:dyDescent="0.35">
      <c r="C72" s="36" t="s">
        <v>112</v>
      </c>
      <c r="D72" s="26">
        <f t="shared" ref="D72:T72" si="51">IF(D52&gt;0,(E52-D52)/D52,"-")</f>
        <v>-1</v>
      </c>
      <c r="E72" s="26" t="str">
        <f t="shared" si="51"/>
        <v>-</v>
      </c>
      <c r="F72" s="26">
        <f t="shared" si="51"/>
        <v>5</v>
      </c>
      <c r="G72" s="26">
        <f t="shared" si="51"/>
        <v>-0.16666666666666666</v>
      </c>
      <c r="H72" s="26">
        <f t="shared" si="51"/>
        <v>-0.2</v>
      </c>
      <c r="I72" s="26">
        <f t="shared" si="51"/>
        <v>-0.5</v>
      </c>
      <c r="J72" s="26">
        <f t="shared" si="51"/>
        <v>1.5</v>
      </c>
      <c r="K72" s="26">
        <f t="shared" si="51"/>
        <v>-0.4</v>
      </c>
      <c r="L72" s="26">
        <f t="shared" si="51"/>
        <v>0.33333333333333331</v>
      </c>
      <c r="M72" s="26">
        <f t="shared" si="51"/>
        <v>-0.25</v>
      </c>
      <c r="N72" s="26">
        <f t="shared" si="51"/>
        <v>0</v>
      </c>
      <c r="O72" s="26">
        <f t="shared" si="51"/>
        <v>-0.33333333333333331</v>
      </c>
      <c r="P72" s="26">
        <f t="shared" si="51"/>
        <v>1</v>
      </c>
      <c r="Q72" s="26">
        <f t="shared" si="51"/>
        <v>-0.5</v>
      </c>
      <c r="R72" s="26">
        <f t="shared" si="51"/>
        <v>-0.5</v>
      </c>
      <c r="S72" s="26">
        <f t="shared" si="51"/>
        <v>3</v>
      </c>
      <c r="T72" s="26">
        <f t="shared" si="51"/>
        <v>-0.5</v>
      </c>
    </row>
    <row r="73" spans="3:21" ht="14" thickBot="1" x14ac:dyDescent="0.35">
      <c r="C73" s="36" t="s">
        <v>113</v>
      </c>
      <c r="D73" s="26">
        <f t="shared" ref="D73:T73" si="52">IF(D53&gt;0,(E53-D53)/D53,"-")</f>
        <v>-0.33333333333333331</v>
      </c>
      <c r="E73" s="26">
        <f t="shared" si="52"/>
        <v>0.75</v>
      </c>
      <c r="F73" s="26">
        <f t="shared" si="52"/>
        <v>-0.5714285714285714</v>
      </c>
      <c r="G73" s="26">
        <f t="shared" si="52"/>
        <v>0</v>
      </c>
      <c r="H73" s="26">
        <f t="shared" si="52"/>
        <v>0</v>
      </c>
      <c r="I73" s="26">
        <f t="shared" si="52"/>
        <v>0.33333333333333331</v>
      </c>
      <c r="J73" s="26">
        <f t="shared" si="52"/>
        <v>-0.5</v>
      </c>
      <c r="K73" s="26">
        <f t="shared" si="52"/>
        <v>-0.5</v>
      </c>
      <c r="L73" s="26">
        <f t="shared" si="52"/>
        <v>3</v>
      </c>
      <c r="M73" s="26">
        <f t="shared" si="52"/>
        <v>-0.75</v>
      </c>
      <c r="N73" s="26">
        <f t="shared" si="52"/>
        <v>0</v>
      </c>
      <c r="O73" s="26">
        <f t="shared" si="52"/>
        <v>2</v>
      </c>
      <c r="P73" s="26">
        <f t="shared" si="52"/>
        <v>-1</v>
      </c>
      <c r="Q73" s="26" t="str">
        <f t="shared" si="52"/>
        <v>-</v>
      </c>
      <c r="R73" s="26">
        <f t="shared" si="52"/>
        <v>-0.5</v>
      </c>
      <c r="S73" s="26">
        <f t="shared" si="52"/>
        <v>0</v>
      </c>
      <c r="T73" s="26">
        <f t="shared" si="52"/>
        <v>-1</v>
      </c>
    </row>
    <row r="74" spans="3:21" ht="14" thickBot="1" x14ac:dyDescent="0.35">
      <c r="C74" s="36" t="s">
        <v>114</v>
      </c>
      <c r="D74" s="26">
        <f t="shared" ref="D74:T74" si="53">IF(D54&gt;0,(E54-D54)/D54,"-")</f>
        <v>-0.4</v>
      </c>
      <c r="E74" s="26">
        <f t="shared" si="53"/>
        <v>0</v>
      </c>
      <c r="F74" s="26">
        <f t="shared" si="53"/>
        <v>0.33333333333333331</v>
      </c>
      <c r="G74" s="26">
        <f t="shared" si="53"/>
        <v>-0.25</v>
      </c>
      <c r="H74" s="26">
        <f t="shared" si="53"/>
        <v>-0.33333333333333331</v>
      </c>
      <c r="I74" s="26">
        <f t="shared" si="53"/>
        <v>0</v>
      </c>
      <c r="J74" s="26">
        <f t="shared" si="53"/>
        <v>0</v>
      </c>
      <c r="K74" s="26">
        <f t="shared" si="53"/>
        <v>0.5</v>
      </c>
      <c r="L74" s="26">
        <f t="shared" si="53"/>
        <v>-0.66666666666666663</v>
      </c>
      <c r="M74" s="26">
        <f t="shared" si="53"/>
        <v>1</v>
      </c>
      <c r="N74" s="26">
        <f t="shared" si="53"/>
        <v>1</v>
      </c>
      <c r="O74" s="26">
        <f t="shared" si="53"/>
        <v>-0.25</v>
      </c>
      <c r="P74" s="26">
        <f t="shared" si="53"/>
        <v>-0.66666666666666663</v>
      </c>
      <c r="Q74" s="26">
        <f t="shared" si="53"/>
        <v>1</v>
      </c>
      <c r="R74" s="26">
        <f t="shared" si="53"/>
        <v>-1</v>
      </c>
      <c r="S74" s="26" t="str">
        <f t="shared" si="53"/>
        <v>-</v>
      </c>
      <c r="T74" s="26">
        <f t="shared" si="53"/>
        <v>-0.33333333333333331</v>
      </c>
    </row>
    <row r="75" spans="3:21" ht="14" thickBot="1" x14ac:dyDescent="0.35">
      <c r="C75" s="36" t="s">
        <v>115</v>
      </c>
      <c r="D75" s="26">
        <f t="shared" ref="D75:T75" si="54">IF(D55&gt;0,(E55-D55)/D55,"-")</f>
        <v>0.2</v>
      </c>
      <c r="E75" s="26">
        <f t="shared" si="54"/>
        <v>-0.58333333333333337</v>
      </c>
      <c r="F75" s="26">
        <f t="shared" si="54"/>
        <v>1</v>
      </c>
      <c r="G75" s="26">
        <f t="shared" si="54"/>
        <v>-0.4</v>
      </c>
      <c r="H75" s="26">
        <f t="shared" si="54"/>
        <v>-0.66666666666666663</v>
      </c>
      <c r="I75" s="26">
        <f t="shared" si="54"/>
        <v>1</v>
      </c>
      <c r="J75" s="26">
        <f t="shared" si="54"/>
        <v>0</v>
      </c>
      <c r="K75" s="26">
        <f t="shared" si="54"/>
        <v>-0.5</v>
      </c>
      <c r="L75" s="26">
        <f t="shared" si="54"/>
        <v>1.5</v>
      </c>
      <c r="M75" s="26">
        <f t="shared" si="54"/>
        <v>0.2</v>
      </c>
      <c r="N75" s="26">
        <f t="shared" si="54"/>
        <v>-0.16666666666666666</v>
      </c>
      <c r="O75" s="26">
        <f t="shared" si="54"/>
        <v>0.2</v>
      </c>
      <c r="P75" s="26">
        <f t="shared" si="54"/>
        <v>0</v>
      </c>
      <c r="Q75" s="26">
        <f t="shared" si="54"/>
        <v>-0.66666666666666663</v>
      </c>
      <c r="R75" s="26">
        <f t="shared" si="54"/>
        <v>0.5</v>
      </c>
      <c r="S75" s="26">
        <f t="shared" si="54"/>
        <v>-0.33333333333333331</v>
      </c>
      <c r="T75" s="26">
        <f t="shared" si="54"/>
        <v>1.5</v>
      </c>
    </row>
    <row r="76" spans="3:21" ht="14" thickBot="1" x14ac:dyDescent="0.35">
      <c r="C76" s="36" t="s">
        <v>116</v>
      </c>
      <c r="D76" s="26" t="str">
        <f t="shared" ref="D76:T76" si="55">IF(D56&gt;0,(E56-D56)/D56,"-")</f>
        <v>-</v>
      </c>
      <c r="E76" s="26">
        <f t="shared" si="55"/>
        <v>-0.66666666666666663</v>
      </c>
      <c r="F76" s="26">
        <f t="shared" si="55"/>
        <v>0</v>
      </c>
      <c r="G76" s="26">
        <f t="shared" si="55"/>
        <v>-1</v>
      </c>
      <c r="H76" s="26" t="str">
        <f t="shared" si="55"/>
        <v>-</v>
      </c>
      <c r="I76" s="26">
        <f t="shared" si="55"/>
        <v>0</v>
      </c>
      <c r="J76" s="26">
        <f t="shared" si="55"/>
        <v>-1</v>
      </c>
      <c r="K76" s="26" t="str">
        <f t="shared" si="55"/>
        <v>-</v>
      </c>
      <c r="L76" s="26">
        <f t="shared" si="55"/>
        <v>0</v>
      </c>
      <c r="M76" s="26">
        <f t="shared" si="55"/>
        <v>-0.5</v>
      </c>
      <c r="N76" s="26">
        <f t="shared" si="55"/>
        <v>-1</v>
      </c>
      <c r="O76" s="26" t="str">
        <f t="shared" si="55"/>
        <v>-</v>
      </c>
      <c r="P76" s="26">
        <f t="shared" si="55"/>
        <v>-1</v>
      </c>
      <c r="Q76" s="26" t="str">
        <f t="shared" si="55"/>
        <v>-</v>
      </c>
      <c r="R76" s="26" t="str">
        <f t="shared" si="55"/>
        <v>-</v>
      </c>
      <c r="S76" s="26" t="str">
        <f t="shared" si="55"/>
        <v>-</v>
      </c>
      <c r="T76" s="26" t="str">
        <f t="shared" si="55"/>
        <v>-</v>
      </c>
    </row>
    <row r="77" spans="3:21" ht="14" thickBot="1" x14ac:dyDescent="0.35">
      <c r="C77" s="36" t="s">
        <v>117</v>
      </c>
      <c r="D77" s="26">
        <f t="shared" ref="D77:T77" si="56">IF(D57&gt;0,(E57-D57)/D57,"-")</f>
        <v>0.8</v>
      </c>
      <c r="E77" s="26">
        <f t="shared" si="56"/>
        <v>-0.22222222222222221</v>
      </c>
      <c r="F77" s="26">
        <f t="shared" si="56"/>
        <v>-0.2857142857142857</v>
      </c>
      <c r="G77" s="26">
        <f t="shared" si="56"/>
        <v>-0.6</v>
      </c>
      <c r="H77" s="26">
        <f t="shared" si="56"/>
        <v>0.5</v>
      </c>
      <c r="I77" s="26">
        <f t="shared" si="56"/>
        <v>1.3333333333333333</v>
      </c>
      <c r="J77" s="26">
        <f t="shared" si="56"/>
        <v>0</v>
      </c>
      <c r="K77" s="26">
        <f t="shared" si="56"/>
        <v>0</v>
      </c>
      <c r="L77" s="26">
        <f t="shared" si="56"/>
        <v>0.14285714285714285</v>
      </c>
      <c r="M77" s="26">
        <f t="shared" si="56"/>
        <v>-0.625</v>
      </c>
      <c r="N77" s="26">
        <f t="shared" si="56"/>
        <v>0.33333333333333331</v>
      </c>
      <c r="O77" s="26">
        <f t="shared" si="56"/>
        <v>-0.25</v>
      </c>
      <c r="P77" s="26">
        <f t="shared" si="56"/>
        <v>-0.33333333333333331</v>
      </c>
      <c r="Q77" s="26">
        <f t="shared" si="56"/>
        <v>-0.5</v>
      </c>
      <c r="R77" s="26">
        <f t="shared" si="56"/>
        <v>1</v>
      </c>
      <c r="S77" s="26">
        <f t="shared" si="56"/>
        <v>-0.5</v>
      </c>
      <c r="T77" s="26">
        <f t="shared" si="56"/>
        <v>1</v>
      </c>
    </row>
    <row r="78" spans="3:21" ht="14" thickBot="1" x14ac:dyDescent="0.35">
      <c r="C78" s="36" t="s">
        <v>118</v>
      </c>
      <c r="D78" s="26">
        <f t="shared" ref="D78:T78" si="57">IF(D58&gt;0,(E58-D58)/D58,"-")</f>
        <v>1</v>
      </c>
      <c r="E78" s="26">
        <f t="shared" si="57"/>
        <v>0.75</v>
      </c>
      <c r="F78" s="26">
        <f t="shared" si="57"/>
        <v>-0.7142857142857143</v>
      </c>
      <c r="G78" s="26">
        <f t="shared" si="57"/>
        <v>0</v>
      </c>
      <c r="H78" s="26">
        <f t="shared" si="57"/>
        <v>1</v>
      </c>
      <c r="I78" s="26">
        <f t="shared" si="57"/>
        <v>1.25</v>
      </c>
      <c r="J78" s="26">
        <f t="shared" si="57"/>
        <v>-0.55555555555555558</v>
      </c>
      <c r="K78" s="26">
        <f t="shared" si="57"/>
        <v>1.5</v>
      </c>
      <c r="L78" s="26">
        <f t="shared" si="57"/>
        <v>-0.4</v>
      </c>
      <c r="M78" s="26">
        <f t="shared" si="57"/>
        <v>0.33333333333333331</v>
      </c>
      <c r="N78" s="26">
        <f t="shared" si="57"/>
        <v>0.125</v>
      </c>
      <c r="O78" s="26">
        <f t="shared" si="57"/>
        <v>-0.66666666666666663</v>
      </c>
      <c r="P78" s="26">
        <f t="shared" si="57"/>
        <v>-0.33333333333333331</v>
      </c>
      <c r="Q78" s="26">
        <f t="shared" si="57"/>
        <v>-0.5</v>
      </c>
      <c r="R78" s="26">
        <f t="shared" si="57"/>
        <v>2</v>
      </c>
      <c r="S78" s="26">
        <f t="shared" si="57"/>
        <v>0</v>
      </c>
      <c r="T78" s="26">
        <f t="shared" si="57"/>
        <v>0</v>
      </c>
    </row>
    <row r="79" spans="3:21" ht="14" thickBot="1" x14ac:dyDescent="0.35">
      <c r="C79" s="36" t="s">
        <v>119</v>
      </c>
      <c r="D79" s="26">
        <f t="shared" ref="D79:T79" si="58">IF(D59&gt;0,(E59-D59)/D59,"-")</f>
        <v>-0.13333333333333333</v>
      </c>
      <c r="E79" s="26">
        <f t="shared" si="58"/>
        <v>-0.19230769230769232</v>
      </c>
      <c r="F79" s="26">
        <f t="shared" si="58"/>
        <v>0.14285714285714285</v>
      </c>
      <c r="G79" s="26">
        <f t="shared" si="58"/>
        <v>0.33333333333333331</v>
      </c>
      <c r="H79" s="26">
        <f t="shared" si="58"/>
        <v>-0.15625</v>
      </c>
      <c r="I79" s="26">
        <f t="shared" si="58"/>
        <v>0.37037037037037035</v>
      </c>
      <c r="J79" s="26">
        <f t="shared" si="58"/>
        <v>1.5135135135135136</v>
      </c>
      <c r="K79" s="26">
        <f t="shared" si="58"/>
        <v>9.6774193548387094E-2</v>
      </c>
      <c r="L79" s="26">
        <f t="shared" si="58"/>
        <v>-0.5</v>
      </c>
      <c r="M79" s="26">
        <f t="shared" si="58"/>
        <v>-0.35294117647058826</v>
      </c>
      <c r="N79" s="26">
        <f t="shared" si="58"/>
        <v>0</v>
      </c>
      <c r="O79" s="26">
        <f t="shared" si="58"/>
        <v>-0.24242424242424243</v>
      </c>
      <c r="P79" s="26">
        <f t="shared" si="58"/>
        <v>-0.6</v>
      </c>
      <c r="Q79" s="26">
        <f t="shared" si="58"/>
        <v>0.6</v>
      </c>
      <c r="R79" s="26">
        <f t="shared" si="58"/>
        <v>-0.25</v>
      </c>
      <c r="S79" s="26">
        <f t="shared" si="58"/>
        <v>-0.58333333333333337</v>
      </c>
      <c r="T79" s="26">
        <f t="shared" si="58"/>
        <v>0.4</v>
      </c>
    </row>
    <row r="80" spans="3:21" ht="14" thickBot="1" x14ac:dyDescent="0.35">
      <c r="C80" s="36" t="s">
        <v>120</v>
      </c>
      <c r="D80" s="26">
        <f t="shared" ref="D80:T80" si="59">IF(D60&gt;0,(E60-D60)/D60,"-")</f>
        <v>3.3333333333333333E-2</v>
      </c>
      <c r="E80" s="26">
        <f t="shared" si="59"/>
        <v>-0.12903225806451613</v>
      </c>
      <c r="F80" s="26">
        <f t="shared" si="59"/>
        <v>3.7037037037037035E-2</v>
      </c>
      <c r="G80" s="26">
        <f t="shared" si="59"/>
        <v>-0.42857142857142855</v>
      </c>
      <c r="H80" s="26">
        <f t="shared" si="59"/>
        <v>0.5625</v>
      </c>
      <c r="I80" s="26">
        <f t="shared" si="59"/>
        <v>-0.04</v>
      </c>
      <c r="J80" s="26">
        <f t="shared" si="59"/>
        <v>-0.58333333333333337</v>
      </c>
      <c r="K80" s="26">
        <f t="shared" si="59"/>
        <v>1.6</v>
      </c>
      <c r="L80" s="26">
        <f t="shared" si="59"/>
        <v>-3.8461538461538464E-2</v>
      </c>
      <c r="M80" s="26">
        <f t="shared" si="59"/>
        <v>0.12</v>
      </c>
      <c r="N80" s="26">
        <f t="shared" si="59"/>
        <v>-0.35714285714285715</v>
      </c>
      <c r="O80" s="26">
        <f t="shared" si="59"/>
        <v>-0.27777777777777779</v>
      </c>
      <c r="P80" s="26">
        <f t="shared" si="59"/>
        <v>-0.15384615384615385</v>
      </c>
      <c r="Q80" s="26">
        <f t="shared" si="59"/>
        <v>-0.36363636363636365</v>
      </c>
      <c r="R80" s="26">
        <f t="shared" si="59"/>
        <v>0.2857142857142857</v>
      </c>
      <c r="S80" s="26">
        <f t="shared" si="59"/>
        <v>0.55555555555555558</v>
      </c>
      <c r="T80" s="26">
        <f t="shared" si="59"/>
        <v>-0.21428571428571427</v>
      </c>
    </row>
    <row r="81" spans="3:20" ht="14" thickBot="1" x14ac:dyDescent="0.35">
      <c r="C81" s="36" t="s">
        <v>121</v>
      </c>
      <c r="D81" s="26">
        <f t="shared" ref="D81:T81" si="60">IF(D61&gt;0,(E61-D61)/D61,"-")</f>
        <v>3</v>
      </c>
      <c r="E81" s="26">
        <f t="shared" si="60"/>
        <v>-0.75</v>
      </c>
      <c r="F81" s="26">
        <f t="shared" si="60"/>
        <v>4</v>
      </c>
      <c r="G81" s="26">
        <f t="shared" si="60"/>
        <v>-1</v>
      </c>
      <c r="H81" s="26" t="str">
        <f t="shared" si="60"/>
        <v>-</v>
      </c>
      <c r="I81" s="26">
        <f t="shared" si="60"/>
        <v>-1</v>
      </c>
      <c r="J81" s="26" t="str">
        <f t="shared" si="60"/>
        <v>-</v>
      </c>
      <c r="K81" s="26">
        <f t="shared" si="60"/>
        <v>0</v>
      </c>
      <c r="L81" s="26">
        <f t="shared" si="60"/>
        <v>-0.33333333333333331</v>
      </c>
      <c r="M81" s="26">
        <f t="shared" si="60"/>
        <v>-0.5</v>
      </c>
      <c r="N81" s="26">
        <f t="shared" si="60"/>
        <v>0</v>
      </c>
      <c r="O81" s="26">
        <f t="shared" si="60"/>
        <v>0</v>
      </c>
      <c r="P81" s="26">
        <f t="shared" si="60"/>
        <v>-1</v>
      </c>
      <c r="Q81" s="26" t="str">
        <f t="shared" si="60"/>
        <v>-</v>
      </c>
      <c r="R81" s="26" t="str">
        <f t="shared" si="60"/>
        <v>-</v>
      </c>
      <c r="S81" s="26">
        <f t="shared" si="60"/>
        <v>-1</v>
      </c>
      <c r="T81" s="26" t="str">
        <f t="shared" si="60"/>
        <v>-</v>
      </c>
    </row>
    <row r="82" spans="3:20" ht="14" thickBot="1" x14ac:dyDescent="0.35">
      <c r="C82" s="36" t="s">
        <v>122</v>
      </c>
      <c r="D82" s="26">
        <f t="shared" ref="D82:T82" si="61">IF(D62&gt;0,(E62-D62)/D62,"-")</f>
        <v>-0.4</v>
      </c>
      <c r="E82" s="26">
        <f t="shared" si="61"/>
        <v>-0.66666666666666663</v>
      </c>
      <c r="F82" s="26">
        <f t="shared" si="61"/>
        <v>2.6666666666666665</v>
      </c>
      <c r="G82" s="26">
        <f t="shared" si="61"/>
        <v>0.90909090909090906</v>
      </c>
      <c r="H82" s="26">
        <f t="shared" si="61"/>
        <v>-0.33333333333333331</v>
      </c>
      <c r="I82" s="26">
        <f t="shared" si="61"/>
        <v>-0.2857142857142857</v>
      </c>
      <c r="J82" s="26">
        <f t="shared" si="61"/>
        <v>-0.8</v>
      </c>
      <c r="K82" s="26">
        <f t="shared" si="61"/>
        <v>2.5</v>
      </c>
      <c r="L82" s="26">
        <f t="shared" si="61"/>
        <v>-0.42857142857142855</v>
      </c>
      <c r="M82" s="26">
        <f t="shared" si="61"/>
        <v>-0.25</v>
      </c>
      <c r="N82" s="26">
        <f t="shared" si="61"/>
        <v>1</v>
      </c>
      <c r="O82" s="26">
        <f t="shared" si="61"/>
        <v>-0.66666666666666663</v>
      </c>
      <c r="P82" s="26">
        <f t="shared" si="61"/>
        <v>0</v>
      </c>
      <c r="Q82" s="26">
        <f t="shared" si="61"/>
        <v>-0.5</v>
      </c>
      <c r="R82" s="26">
        <f t="shared" si="61"/>
        <v>4</v>
      </c>
      <c r="S82" s="26">
        <f t="shared" si="61"/>
        <v>0.2</v>
      </c>
      <c r="T82" s="26">
        <f t="shared" si="61"/>
        <v>-0.66666666666666663</v>
      </c>
    </row>
    <row r="83" spans="3:20" ht="14" thickBot="1" x14ac:dyDescent="0.35">
      <c r="C83" s="36" t="s">
        <v>123</v>
      </c>
      <c r="D83" s="26">
        <f t="shared" ref="D83:T83" si="62">IF(D63&gt;0,(E63-D63)/D63,"-")</f>
        <v>-0.32258064516129031</v>
      </c>
      <c r="E83" s="26">
        <f t="shared" si="62"/>
        <v>-9.5238095238095233E-2</v>
      </c>
      <c r="F83" s="26">
        <f t="shared" si="62"/>
        <v>0.26315789473684209</v>
      </c>
      <c r="G83" s="26">
        <f t="shared" si="62"/>
        <v>-0.125</v>
      </c>
      <c r="H83" s="26">
        <f t="shared" si="62"/>
        <v>-0.5714285714285714</v>
      </c>
      <c r="I83" s="26">
        <f t="shared" si="62"/>
        <v>0.88888888888888884</v>
      </c>
      <c r="J83" s="26">
        <f t="shared" si="62"/>
        <v>0.76470588235294112</v>
      </c>
      <c r="K83" s="26">
        <f t="shared" si="62"/>
        <v>-0.5</v>
      </c>
      <c r="L83" s="26">
        <f t="shared" si="62"/>
        <v>0.2</v>
      </c>
      <c r="M83" s="26">
        <f t="shared" si="62"/>
        <v>-0.22222222222222221</v>
      </c>
      <c r="N83" s="26">
        <f t="shared" si="62"/>
        <v>-7.1428571428571425E-2</v>
      </c>
      <c r="O83" s="26">
        <f t="shared" si="62"/>
        <v>7.6923076923076927E-2</v>
      </c>
      <c r="P83" s="26">
        <f t="shared" si="62"/>
        <v>7.1428571428571425E-2</v>
      </c>
      <c r="Q83" s="26">
        <f t="shared" si="62"/>
        <v>-0.13333333333333333</v>
      </c>
      <c r="R83" s="26">
        <f t="shared" si="62"/>
        <v>-7.6923076923076927E-2</v>
      </c>
      <c r="S83" s="26">
        <f t="shared" si="62"/>
        <v>-0.58333333333333337</v>
      </c>
      <c r="T83" s="26">
        <f t="shared" si="62"/>
        <v>0.6</v>
      </c>
    </row>
    <row r="84" spans="3:20" ht="14" thickBot="1" x14ac:dyDescent="0.35">
      <c r="C84" s="36" t="s">
        <v>124</v>
      </c>
      <c r="D84" s="26">
        <f t="shared" ref="D84:T84" si="63">IF(D64&gt;0,(E64-D64)/D64,"-")</f>
        <v>-0.8</v>
      </c>
      <c r="E84" s="26">
        <f t="shared" si="63"/>
        <v>2</v>
      </c>
      <c r="F84" s="26">
        <f t="shared" si="63"/>
        <v>-0.66666666666666663</v>
      </c>
      <c r="G84" s="26">
        <f t="shared" si="63"/>
        <v>-1</v>
      </c>
      <c r="H84" s="26" t="str">
        <f t="shared" si="63"/>
        <v>-</v>
      </c>
      <c r="I84" s="26">
        <f t="shared" si="63"/>
        <v>0</v>
      </c>
      <c r="J84" s="26">
        <f t="shared" si="63"/>
        <v>-0.66666666666666663</v>
      </c>
      <c r="K84" s="26">
        <f t="shared" si="63"/>
        <v>-1</v>
      </c>
      <c r="L84" s="26" t="str">
        <f t="shared" si="63"/>
        <v>-</v>
      </c>
      <c r="M84" s="26">
        <f t="shared" si="63"/>
        <v>-0.5</v>
      </c>
      <c r="N84" s="26">
        <f t="shared" si="63"/>
        <v>0</v>
      </c>
      <c r="O84" s="26">
        <f t="shared" si="63"/>
        <v>1</v>
      </c>
      <c r="P84" s="26">
        <f t="shared" si="63"/>
        <v>-0.5</v>
      </c>
      <c r="Q84" s="26">
        <f t="shared" si="63"/>
        <v>-1</v>
      </c>
      <c r="R84" s="26" t="str">
        <f t="shared" si="63"/>
        <v>-</v>
      </c>
      <c r="S84" s="26" t="str">
        <f t="shared" si="63"/>
        <v>-</v>
      </c>
      <c r="T84" s="26">
        <f t="shared" si="63"/>
        <v>0.5</v>
      </c>
    </row>
    <row r="85" spans="3:20" ht="14" thickBot="1" x14ac:dyDescent="0.35">
      <c r="C85" s="36" t="s">
        <v>125</v>
      </c>
      <c r="D85" s="26">
        <f t="shared" ref="D85:T85" si="64">IF(D65&gt;0,(E65-D65)/D65,"-")</f>
        <v>4.333333333333333</v>
      </c>
      <c r="E85" s="26">
        <f t="shared" si="64"/>
        <v>-0.4375</v>
      </c>
      <c r="F85" s="26">
        <f t="shared" si="64"/>
        <v>-0.66666666666666663</v>
      </c>
      <c r="G85" s="26">
        <f t="shared" si="64"/>
        <v>-0.66666666666666663</v>
      </c>
      <c r="H85" s="26">
        <f t="shared" si="64"/>
        <v>1</v>
      </c>
      <c r="I85" s="26">
        <f t="shared" si="64"/>
        <v>0.5</v>
      </c>
      <c r="J85" s="26">
        <f t="shared" si="64"/>
        <v>-0.33333333333333331</v>
      </c>
      <c r="K85" s="26">
        <f t="shared" si="64"/>
        <v>0.5</v>
      </c>
      <c r="L85" s="26">
        <f t="shared" si="64"/>
        <v>-0.66666666666666663</v>
      </c>
      <c r="M85" s="26">
        <f t="shared" si="64"/>
        <v>-1</v>
      </c>
      <c r="N85" s="26" t="str">
        <f t="shared" si="64"/>
        <v>-</v>
      </c>
      <c r="O85" s="26">
        <f t="shared" si="64"/>
        <v>1</v>
      </c>
      <c r="P85" s="26">
        <f t="shared" si="64"/>
        <v>0.5</v>
      </c>
      <c r="Q85" s="26">
        <f t="shared" si="64"/>
        <v>-1</v>
      </c>
      <c r="R85" s="26" t="str">
        <f t="shared" si="64"/>
        <v>-</v>
      </c>
      <c r="S85" s="26" t="str">
        <f t="shared" si="64"/>
        <v>-</v>
      </c>
      <c r="T85" s="26" t="str">
        <f t="shared" si="64"/>
        <v>-</v>
      </c>
    </row>
    <row r="86" spans="3:20" ht="14" thickBot="1" x14ac:dyDescent="0.35">
      <c r="C86" s="36" t="s">
        <v>126</v>
      </c>
      <c r="D86" s="26">
        <f t="shared" ref="D86:T86" si="65">IF(D66&gt;0,(E66-D66)/D66,"-")</f>
        <v>2.25</v>
      </c>
      <c r="E86" s="26">
        <f t="shared" si="65"/>
        <v>-0.61538461538461542</v>
      </c>
      <c r="F86" s="26">
        <f t="shared" si="65"/>
        <v>-0.2</v>
      </c>
      <c r="G86" s="26">
        <f t="shared" si="65"/>
        <v>1.5</v>
      </c>
      <c r="H86" s="26">
        <f t="shared" si="65"/>
        <v>-0.8</v>
      </c>
      <c r="I86" s="26">
        <f t="shared" si="65"/>
        <v>2</v>
      </c>
      <c r="J86" s="26">
        <f t="shared" si="65"/>
        <v>0.33333333333333331</v>
      </c>
      <c r="K86" s="26">
        <f t="shared" si="65"/>
        <v>-0.625</v>
      </c>
      <c r="L86" s="26">
        <f t="shared" si="65"/>
        <v>-0.33333333333333331</v>
      </c>
      <c r="M86" s="26">
        <f t="shared" si="65"/>
        <v>1.5</v>
      </c>
      <c r="N86" s="26">
        <f t="shared" si="65"/>
        <v>-0.2</v>
      </c>
      <c r="O86" s="26">
        <f t="shared" si="65"/>
        <v>-0.5</v>
      </c>
      <c r="P86" s="26">
        <f t="shared" si="65"/>
        <v>0</v>
      </c>
      <c r="Q86" s="26">
        <f t="shared" si="65"/>
        <v>0</v>
      </c>
      <c r="R86" s="26">
        <f t="shared" si="65"/>
        <v>0</v>
      </c>
      <c r="S86" s="26">
        <f t="shared" si="65"/>
        <v>-1</v>
      </c>
      <c r="T86" s="26" t="str">
        <f t="shared" si="65"/>
        <v>-</v>
      </c>
    </row>
    <row r="87" spans="3:20" ht="14" thickBot="1" x14ac:dyDescent="0.35">
      <c r="C87" s="36" t="s">
        <v>127</v>
      </c>
      <c r="D87" s="26">
        <f t="shared" ref="D87:T87" si="66">IF(D67&gt;0,(E67-D67)/D67,"-")</f>
        <v>9</v>
      </c>
      <c r="E87" s="26">
        <f t="shared" si="66"/>
        <v>-0.8</v>
      </c>
      <c r="F87" s="26">
        <f t="shared" si="66"/>
        <v>-0.5</v>
      </c>
      <c r="G87" s="26">
        <f t="shared" si="66"/>
        <v>1</v>
      </c>
      <c r="H87" s="26">
        <f t="shared" si="66"/>
        <v>-1</v>
      </c>
      <c r="I87" s="26" t="str">
        <f t="shared" si="66"/>
        <v>-</v>
      </c>
      <c r="J87" s="26">
        <f t="shared" si="66"/>
        <v>-0.33333333333333331</v>
      </c>
      <c r="K87" s="26">
        <f t="shared" si="66"/>
        <v>0</v>
      </c>
      <c r="L87" s="26">
        <f t="shared" si="66"/>
        <v>0</v>
      </c>
      <c r="M87" s="26">
        <f t="shared" si="66"/>
        <v>1.5</v>
      </c>
      <c r="N87" s="26">
        <f t="shared" si="66"/>
        <v>-0.6</v>
      </c>
      <c r="O87" s="26">
        <f t="shared" si="66"/>
        <v>-1</v>
      </c>
      <c r="P87" s="26" t="str">
        <f t="shared" si="66"/>
        <v>-</v>
      </c>
      <c r="Q87" s="26">
        <f t="shared" si="66"/>
        <v>-1</v>
      </c>
      <c r="R87" s="26" t="str">
        <f t="shared" si="66"/>
        <v>-</v>
      </c>
      <c r="S87" s="26" t="str">
        <f t="shared" si="66"/>
        <v>-</v>
      </c>
      <c r="T87" s="26" t="str">
        <f t="shared" si="66"/>
        <v>-</v>
      </c>
    </row>
    <row r="88" spans="3:20" ht="14" thickBot="1" x14ac:dyDescent="0.35">
      <c r="C88" s="37" t="s">
        <v>128</v>
      </c>
      <c r="D88" s="50">
        <f t="shared" ref="D88:T88" si="67">IF(D68&gt;0,(E68-D68)/D68,"-")</f>
        <v>1.0582010582010581E-2</v>
      </c>
      <c r="E88" s="50">
        <f t="shared" si="67"/>
        <v>-0.14136125654450263</v>
      </c>
      <c r="F88" s="50">
        <f t="shared" si="67"/>
        <v>1.2195121951219513E-2</v>
      </c>
      <c r="G88" s="50">
        <f t="shared" si="67"/>
        <v>6.0240963855421686E-2</v>
      </c>
      <c r="H88" s="50">
        <f t="shared" si="67"/>
        <v>-6.8181818181818177E-2</v>
      </c>
      <c r="I88" s="50">
        <f t="shared" si="67"/>
        <v>8.5365853658536592E-2</v>
      </c>
      <c r="J88" s="50">
        <f t="shared" si="67"/>
        <v>0.1348314606741573</v>
      </c>
      <c r="K88" s="50">
        <f t="shared" si="67"/>
        <v>6.9306930693069313E-2</v>
      </c>
      <c r="L88" s="50">
        <f t="shared" si="67"/>
        <v>-0.2638888888888889</v>
      </c>
      <c r="M88" s="50">
        <f t="shared" si="67"/>
        <v>-0.1069182389937107</v>
      </c>
      <c r="N88" s="50">
        <f t="shared" si="67"/>
        <v>-5.6338028169014086E-2</v>
      </c>
      <c r="O88" s="50">
        <f t="shared" si="67"/>
        <v>-0.2537313432835821</v>
      </c>
      <c r="P88" s="50">
        <f t="shared" si="67"/>
        <v>-0.22</v>
      </c>
      <c r="Q88" s="50">
        <f t="shared" si="67"/>
        <v>-0.10256410256410256</v>
      </c>
      <c r="R88" s="50">
        <f t="shared" si="67"/>
        <v>-7.1428571428571425E-2</v>
      </c>
      <c r="S88" s="50">
        <f t="shared" si="67"/>
        <v>-0.2153846153846154</v>
      </c>
      <c r="T88" s="50">
        <f t="shared" si="67"/>
        <v>0.23529411764705882</v>
      </c>
    </row>
  </sheetData>
  <phoneticPr fontId="6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BX88"/>
  <sheetViews>
    <sheetView showWhiteSpace="0" zoomScaleNormal="100" workbookViewId="0"/>
  </sheetViews>
  <sheetFormatPr baseColWidth="10" defaultColWidth="11.453125" defaultRowHeight="13.5" x14ac:dyDescent="0.3"/>
  <cols>
    <col min="1" max="2" width="1" style="2" customWidth="1"/>
    <col min="3" max="3" width="35.7265625" style="2" customWidth="1"/>
    <col min="4" max="4" width="11.26953125" style="2" customWidth="1"/>
    <col min="5" max="7" width="11.26953125" style="2" bestFit="1" customWidth="1"/>
    <col min="8" max="104" width="12.26953125" style="2" customWidth="1"/>
    <col min="105" max="16384" width="11.453125" style="2"/>
  </cols>
  <sheetData>
    <row r="1" spans="1:76" ht="17.25" customHeight="1" x14ac:dyDescent="0.3">
      <c r="O1" s="6"/>
    </row>
    <row r="2" spans="1:76" ht="39" customHeight="1" x14ac:dyDescent="0.3">
      <c r="A2" s="44"/>
      <c r="B2" s="44"/>
      <c r="C2" s="45"/>
      <c r="D2" s="11"/>
      <c r="E2" s="11"/>
      <c r="F2" s="11"/>
      <c r="G2" s="11"/>
      <c r="H2" s="11"/>
      <c r="I2"/>
      <c r="J2"/>
      <c r="K2"/>
    </row>
    <row r="3" spans="1:76" ht="25.5" customHeight="1" x14ac:dyDescent="0.3"/>
    <row r="4" spans="1:76" ht="39" customHeight="1" x14ac:dyDescent="0.3">
      <c r="C4" s="13"/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</row>
    <row r="5" spans="1:76" ht="17.149999999999999" customHeight="1" thickBot="1" x14ac:dyDescent="0.35">
      <c r="C5" s="36" t="s">
        <v>111</v>
      </c>
      <c r="D5" s="25">
        <v>554</v>
      </c>
      <c r="E5" s="25">
        <v>568</v>
      </c>
      <c r="F5" s="25">
        <v>434</v>
      </c>
      <c r="G5" s="25">
        <v>739</v>
      </c>
      <c r="H5" s="25">
        <v>730</v>
      </c>
      <c r="I5" s="25">
        <v>775</v>
      </c>
      <c r="J5" s="25">
        <v>531</v>
      </c>
      <c r="K5" s="25">
        <v>867</v>
      </c>
      <c r="L5" s="25">
        <v>896</v>
      </c>
      <c r="M5" s="25">
        <v>872</v>
      </c>
      <c r="N5" s="25">
        <v>618</v>
      </c>
      <c r="O5" s="25">
        <v>973</v>
      </c>
      <c r="P5" s="25">
        <v>997</v>
      </c>
      <c r="Q5" s="25">
        <v>1070</v>
      </c>
      <c r="R5" s="25">
        <v>753</v>
      </c>
      <c r="S5" s="25">
        <v>1172</v>
      </c>
      <c r="T5" s="25">
        <v>1119</v>
      </c>
      <c r="U5" s="25">
        <v>1199</v>
      </c>
      <c r="V5" s="25">
        <v>868</v>
      </c>
      <c r="W5" s="25">
        <v>1216</v>
      </c>
      <c r="X5" s="25">
        <v>1344</v>
      </c>
      <c r="Y5" s="25">
        <v>1559</v>
      </c>
      <c r="Z5" s="25">
        <v>1106</v>
      </c>
      <c r="AA5" s="25">
        <v>1732</v>
      </c>
      <c r="AB5" s="25">
        <v>1429</v>
      </c>
      <c r="AC5" s="25">
        <v>1549</v>
      </c>
      <c r="AD5" s="25">
        <v>1244</v>
      </c>
      <c r="AE5" s="25">
        <v>1698</v>
      </c>
      <c r="AF5" s="25">
        <v>1684</v>
      </c>
      <c r="AG5" s="25">
        <v>1783</v>
      </c>
      <c r="AH5" s="25">
        <v>1359</v>
      </c>
      <c r="AI5" s="25">
        <v>1762</v>
      </c>
      <c r="AJ5" s="25">
        <v>1891</v>
      </c>
      <c r="AK5" s="25">
        <v>1822</v>
      </c>
      <c r="AL5" s="25">
        <v>1372</v>
      </c>
      <c r="AM5" s="25">
        <v>1849</v>
      </c>
      <c r="AN5" s="25">
        <v>1679</v>
      </c>
      <c r="AO5" s="25">
        <v>2109</v>
      </c>
      <c r="AP5" s="25">
        <v>1399</v>
      </c>
      <c r="AQ5" s="25">
        <v>1924</v>
      </c>
      <c r="AR5" s="25">
        <v>1877</v>
      </c>
      <c r="AS5" s="25">
        <v>2002</v>
      </c>
      <c r="AT5" s="25">
        <v>1338</v>
      </c>
      <c r="AU5" s="25">
        <v>1997</v>
      </c>
      <c r="AV5" s="25">
        <v>1903</v>
      </c>
      <c r="AW5" s="25">
        <v>2041</v>
      </c>
      <c r="AX5" s="25">
        <v>1495</v>
      </c>
      <c r="AY5" s="25">
        <v>2019</v>
      </c>
      <c r="AZ5" s="25">
        <v>1983</v>
      </c>
      <c r="BA5" s="25">
        <v>1995</v>
      </c>
      <c r="BB5" s="25">
        <v>1364</v>
      </c>
      <c r="BC5" s="25">
        <v>1924</v>
      </c>
      <c r="BD5" s="25">
        <v>1781</v>
      </c>
      <c r="BE5" s="25">
        <v>1239</v>
      </c>
      <c r="BF5" s="25">
        <v>1598</v>
      </c>
      <c r="BG5" s="25">
        <v>2031</v>
      </c>
      <c r="BH5" s="25">
        <v>1917</v>
      </c>
      <c r="BI5" s="25">
        <v>2044</v>
      </c>
      <c r="BJ5" s="25">
        <v>1394</v>
      </c>
      <c r="BK5" s="25">
        <v>1875</v>
      </c>
      <c r="BL5" s="25">
        <v>1943</v>
      </c>
      <c r="BM5" s="25">
        <v>1868</v>
      </c>
      <c r="BN5" s="25">
        <v>1393</v>
      </c>
      <c r="BO5" s="25">
        <v>2007</v>
      </c>
      <c r="BP5" s="25">
        <v>1791</v>
      </c>
      <c r="BQ5" s="25">
        <v>1682</v>
      </c>
      <c r="BR5" s="25">
        <v>1459</v>
      </c>
      <c r="BS5" s="25">
        <v>1995</v>
      </c>
      <c r="BT5" s="25">
        <v>1881</v>
      </c>
      <c r="BU5" s="25">
        <v>1994</v>
      </c>
      <c r="BV5" s="25">
        <v>1434</v>
      </c>
      <c r="BW5" s="25">
        <v>1901</v>
      </c>
      <c r="BX5" s="25">
        <v>1960</v>
      </c>
    </row>
    <row r="6" spans="1:76" ht="17.149999999999999" customHeight="1" thickBot="1" x14ac:dyDescent="0.35">
      <c r="C6" s="36" t="s">
        <v>112</v>
      </c>
      <c r="D6" s="25">
        <v>86</v>
      </c>
      <c r="E6" s="25">
        <v>113</v>
      </c>
      <c r="F6" s="25">
        <v>48</v>
      </c>
      <c r="G6" s="25">
        <v>90</v>
      </c>
      <c r="H6" s="25">
        <v>100</v>
      </c>
      <c r="I6" s="25">
        <v>107</v>
      </c>
      <c r="J6" s="25">
        <v>66</v>
      </c>
      <c r="K6" s="25">
        <v>137</v>
      </c>
      <c r="L6" s="25">
        <v>131</v>
      </c>
      <c r="M6" s="25">
        <v>115</v>
      </c>
      <c r="N6" s="25">
        <v>95</v>
      </c>
      <c r="O6" s="25">
        <v>154</v>
      </c>
      <c r="P6" s="25">
        <v>138</v>
      </c>
      <c r="Q6" s="25">
        <v>127</v>
      </c>
      <c r="R6" s="25">
        <v>115</v>
      </c>
      <c r="S6" s="25">
        <v>211</v>
      </c>
      <c r="T6" s="25">
        <v>226</v>
      </c>
      <c r="U6" s="25">
        <v>210</v>
      </c>
      <c r="V6" s="25">
        <v>228</v>
      </c>
      <c r="W6" s="25">
        <v>157</v>
      </c>
      <c r="X6" s="25">
        <v>197</v>
      </c>
      <c r="Y6" s="25">
        <v>187</v>
      </c>
      <c r="Z6" s="25">
        <v>148</v>
      </c>
      <c r="AA6" s="25">
        <v>244</v>
      </c>
      <c r="AB6" s="25">
        <v>181</v>
      </c>
      <c r="AC6" s="25">
        <v>231</v>
      </c>
      <c r="AD6" s="25">
        <v>137</v>
      </c>
      <c r="AE6" s="25">
        <v>173</v>
      </c>
      <c r="AF6" s="25">
        <v>191</v>
      </c>
      <c r="AG6" s="25">
        <v>200</v>
      </c>
      <c r="AH6" s="25">
        <v>160</v>
      </c>
      <c r="AI6" s="25">
        <v>234</v>
      </c>
      <c r="AJ6" s="25">
        <v>245</v>
      </c>
      <c r="AK6" s="25">
        <v>214</v>
      </c>
      <c r="AL6" s="25">
        <v>145</v>
      </c>
      <c r="AM6" s="25">
        <v>220</v>
      </c>
      <c r="AN6" s="25">
        <v>228</v>
      </c>
      <c r="AO6" s="25">
        <v>192</v>
      </c>
      <c r="AP6" s="25">
        <v>158</v>
      </c>
      <c r="AQ6" s="25">
        <v>223</v>
      </c>
      <c r="AR6" s="25">
        <v>212</v>
      </c>
      <c r="AS6" s="25">
        <v>217</v>
      </c>
      <c r="AT6" s="25">
        <v>158</v>
      </c>
      <c r="AU6" s="25">
        <v>219</v>
      </c>
      <c r="AV6" s="25">
        <v>184</v>
      </c>
      <c r="AW6" s="25">
        <v>199</v>
      </c>
      <c r="AX6" s="25">
        <v>157</v>
      </c>
      <c r="AY6" s="25">
        <v>203</v>
      </c>
      <c r="AZ6" s="25">
        <v>300</v>
      </c>
      <c r="BA6" s="25">
        <v>243</v>
      </c>
      <c r="BB6" s="25">
        <v>171</v>
      </c>
      <c r="BC6" s="25">
        <v>216</v>
      </c>
      <c r="BD6" s="25">
        <v>177</v>
      </c>
      <c r="BE6" s="25">
        <v>157</v>
      </c>
      <c r="BF6" s="25">
        <v>143</v>
      </c>
      <c r="BG6" s="25">
        <v>160</v>
      </c>
      <c r="BH6" s="25">
        <v>181</v>
      </c>
      <c r="BI6" s="25">
        <v>207</v>
      </c>
      <c r="BJ6" s="25">
        <v>152</v>
      </c>
      <c r="BK6" s="25">
        <v>190</v>
      </c>
      <c r="BL6" s="25">
        <v>181</v>
      </c>
      <c r="BM6" s="25">
        <v>211</v>
      </c>
      <c r="BN6" s="25">
        <v>159</v>
      </c>
      <c r="BO6" s="25">
        <v>212</v>
      </c>
      <c r="BP6" s="25">
        <v>198</v>
      </c>
      <c r="BQ6" s="25">
        <v>242</v>
      </c>
      <c r="BR6" s="25">
        <v>158</v>
      </c>
      <c r="BS6" s="25">
        <v>186</v>
      </c>
      <c r="BT6" s="25">
        <v>190</v>
      </c>
      <c r="BU6" s="25">
        <v>234</v>
      </c>
      <c r="BV6" s="25">
        <v>170</v>
      </c>
      <c r="BW6" s="25">
        <v>210</v>
      </c>
      <c r="BX6" s="25">
        <v>223</v>
      </c>
    </row>
    <row r="7" spans="1:76" ht="17.149999999999999" customHeight="1" thickBot="1" x14ac:dyDescent="0.35">
      <c r="C7" s="36" t="s">
        <v>113</v>
      </c>
      <c r="D7" s="25">
        <v>149</v>
      </c>
      <c r="E7" s="25">
        <v>118</v>
      </c>
      <c r="F7" s="25">
        <v>119</v>
      </c>
      <c r="G7" s="25">
        <v>141</v>
      </c>
      <c r="H7" s="25">
        <v>100</v>
      </c>
      <c r="I7" s="25">
        <v>145</v>
      </c>
      <c r="J7" s="25">
        <v>104</v>
      </c>
      <c r="K7" s="25">
        <v>152</v>
      </c>
      <c r="L7" s="25">
        <v>179</v>
      </c>
      <c r="M7" s="25">
        <v>177</v>
      </c>
      <c r="N7" s="25">
        <v>116</v>
      </c>
      <c r="O7" s="25">
        <v>183</v>
      </c>
      <c r="P7" s="25">
        <v>150</v>
      </c>
      <c r="Q7" s="25">
        <v>163</v>
      </c>
      <c r="R7" s="25">
        <v>97</v>
      </c>
      <c r="S7" s="25">
        <v>192</v>
      </c>
      <c r="T7" s="25">
        <v>171</v>
      </c>
      <c r="U7" s="25">
        <v>192</v>
      </c>
      <c r="V7" s="25">
        <v>130</v>
      </c>
      <c r="W7" s="25">
        <v>222</v>
      </c>
      <c r="X7" s="25">
        <v>220</v>
      </c>
      <c r="Y7" s="25">
        <v>220</v>
      </c>
      <c r="Z7" s="25">
        <v>168</v>
      </c>
      <c r="AA7" s="25">
        <v>247</v>
      </c>
      <c r="AB7" s="25">
        <v>211</v>
      </c>
      <c r="AC7" s="25">
        <v>229</v>
      </c>
      <c r="AD7" s="25">
        <v>212</v>
      </c>
      <c r="AE7" s="25">
        <v>272</v>
      </c>
      <c r="AF7" s="25">
        <v>266</v>
      </c>
      <c r="AG7" s="25">
        <v>273</v>
      </c>
      <c r="AH7" s="25">
        <v>183</v>
      </c>
      <c r="AI7" s="25">
        <v>263</v>
      </c>
      <c r="AJ7" s="25">
        <v>239</v>
      </c>
      <c r="AK7" s="25">
        <v>283</v>
      </c>
      <c r="AL7" s="25">
        <v>190</v>
      </c>
      <c r="AM7" s="25">
        <v>260</v>
      </c>
      <c r="AN7" s="25">
        <v>208</v>
      </c>
      <c r="AO7" s="25">
        <v>269</v>
      </c>
      <c r="AP7" s="25">
        <v>160</v>
      </c>
      <c r="AQ7" s="25">
        <v>220</v>
      </c>
      <c r="AR7" s="25">
        <v>259</v>
      </c>
      <c r="AS7" s="25">
        <v>283</v>
      </c>
      <c r="AT7" s="25">
        <v>183</v>
      </c>
      <c r="AU7" s="25">
        <v>245</v>
      </c>
      <c r="AV7" s="25">
        <v>252</v>
      </c>
      <c r="AW7" s="25">
        <v>285</v>
      </c>
      <c r="AX7" s="25">
        <v>166</v>
      </c>
      <c r="AY7" s="25">
        <v>257</v>
      </c>
      <c r="AZ7" s="25">
        <v>261</v>
      </c>
      <c r="BA7" s="25">
        <v>282</v>
      </c>
      <c r="BB7" s="25">
        <v>165</v>
      </c>
      <c r="BC7" s="25">
        <v>264</v>
      </c>
      <c r="BD7" s="25">
        <v>202</v>
      </c>
      <c r="BE7" s="25">
        <v>160</v>
      </c>
      <c r="BF7" s="25">
        <v>176</v>
      </c>
      <c r="BG7" s="25">
        <v>231</v>
      </c>
      <c r="BH7" s="25">
        <v>217</v>
      </c>
      <c r="BI7" s="25">
        <v>230</v>
      </c>
      <c r="BJ7" s="25">
        <v>167</v>
      </c>
      <c r="BK7" s="25">
        <v>199</v>
      </c>
      <c r="BL7" s="25">
        <v>223</v>
      </c>
      <c r="BM7" s="25">
        <v>199</v>
      </c>
      <c r="BN7" s="25">
        <v>135</v>
      </c>
      <c r="BO7" s="25">
        <v>226</v>
      </c>
      <c r="BP7" s="25">
        <v>257</v>
      </c>
      <c r="BQ7" s="25">
        <v>138</v>
      </c>
      <c r="BR7" s="25">
        <v>158</v>
      </c>
      <c r="BS7" s="25">
        <v>225</v>
      </c>
      <c r="BT7" s="25">
        <v>222</v>
      </c>
      <c r="BU7" s="25">
        <v>207</v>
      </c>
      <c r="BV7" s="25">
        <v>147</v>
      </c>
      <c r="BW7" s="25">
        <v>174</v>
      </c>
      <c r="BX7" s="25">
        <v>203</v>
      </c>
    </row>
    <row r="8" spans="1:76" ht="17.149999999999999" customHeight="1" thickBot="1" x14ac:dyDescent="0.35">
      <c r="C8" s="36" t="s">
        <v>114</v>
      </c>
      <c r="D8" s="25">
        <v>82</v>
      </c>
      <c r="E8" s="25">
        <v>81</v>
      </c>
      <c r="F8" s="25">
        <v>49</v>
      </c>
      <c r="G8" s="25">
        <v>93</v>
      </c>
      <c r="H8" s="25">
        <v>68</v>
      </c>
      <c r="I8" s="25">
        <v>123</v>
      </c>
      <c r="J8" s="25">
        <v>72</v>
      </c>
      <c r="K8" s="25">
        <v>90</v>
      </c>
      <c r="L8" s="25">
        <v>86</v>
      </c>
      <c r="M8" s="25">
        <v>132</v>
      </c>
      <c r="N8" s="25">
        <v>96</v>
      </c>
      <c r="O8" s="25">
        <v>127</v>
      </c>
      <c r="P8" s="25">
        <v>139</v>
      </c>
      <c r="Q8" s="25">
        <v>145</v>
      </c>
      <c r="R8" s="25">
        <v>97</v>
      </c>
      <c r="S8" s="25">
        <v>142</v>
      </c>
      <c r="T8" s="25">
        <v>140</v>
      </c>
      <c r="U8" s="25">
        <v>175</v>
      </c>
      <c r="V8" s="25">
        <v>113</v>
      </c>
      <c r="W8" s="25">
        <v>187</v>
      </c>
      <c r="X8" s="25">
        <v>153</v>
      </c>
      <c r="Y8" s="25">
        <v>198</v>
      </c>
      <c r="Z8" s="25">
        <v>125</v>
      </c>
      <c r="AA8" s="25">
        <v>220</v>
      </c>
      <c r="AB8" s="25">
        <v>180</v>
      </c>
      <c r="AC8" s="25">
        <v>246</v>
      </c>
      <c r="AD8" s="25">
        <v>152</v>
      </c>
      <c r="AE8" s="25">
        <v>219</v>
      </c>
      <c r="AF8" s="25">
        <v>209</v>
      </c>
      <c r="AG8" s="25">
        <v>216</v>
      </c>
      <c r="AH8" s="25">
        <v>210</v>
      </c>
      <c r="AI8" s="25">
        <v>222</v>
      </c>
      <c r="AJ8" s="25">
        <v>215</v>
      </c>
      <c r="AK8" s="25">
        <v>243</v>
      </c>
      <c r="AL8" s="25">
        <v>208</v>
      </c>
      <c r="AM8" s="25">
        <v>256</v>
      </c>
      <c r="AN8" s="25">
        <v>201</v>
      </c>
      <c r="AO8" s="25">
        <v>244</v>
      </c>
      <c r="AP8" s="25">
        <v>173</v>
      </c>
      <c r="AQ8" s="25">
        <v>207</v>
      </c>
      <c r="AR8" s="25">
        <v>211</v>
      </c>
      <c r="AS8" s="25">
        <v>271</v>
      </c>
      <c r="AT8" s="25">
        <v>162</v>
      </c>
      <c r="AU8" s="25">
        <v>223</v>
      </c>
      <c r="AV8" s="25">
        <v>198</v>
      </c>
      <c r="AW8" s="25">
        <v>240</v>
      </c>
      <c r="AX8" s="25">
        <v>190</v>
      </c>
      <c r="AY8" s="25">
        <v>237</v>
      </c>
      <c r="AZ8" s="25">
        <v>252</v>
      </c>
      <c r="BA8" s="25">
        <v>205</v>
      </c>
      <c r="BB8" s="25">
        <v>179</v>
      </c>
      <c r="BC8" s="25">
        <v>219</v>
      </c>
      <c r="BD8" s="25">
        <v>184</v>
      </c>
      <c r="BE8" s="25">
        <v>146</v>
      </c>
      <c r="BF8" s="25">
        <v>175</v>
      </c>
      <c r="BG8" s="25">
        <v>224</v>
      </c>
      <c r="BH8" s="25">
        <v>232</v>
      </c>
      <c r="BI8" s="25">
        <v>232</v>
      </c>
      <c r="BJ8" s="25">
        <v>160</v>
      </c>
      <c r="BK8" s="25">
        <v>220</v>
      </c>
      <c r="BL8" s="25">
        <v>225</v>
      </c>
      <c r="BM8" s="25">
        <v>236</v>
      </c>
      <c r="BN8" s="25">
        <v>178</v>
      </c>
      <c r="BO8" s="25">
        <v>226</v>
      </c>
      <c r="BP8" s="25">
        <v>155</v>
      </c>
      <c r="BQ8" s="25">
        <v>198</v>
      </c>
      <c r="BR8" s="25">
        <v>202</v>
      </c>
      <c r="BS8" s="25">
        <v>209</v>
      </c>
      <c r="BT8" s="25">
        <v>173</v>
      </c>
      <c r="BU8" s="25">
        <v>242</v>
      </c>
      <c r="BV8" s="25">
        <v>174</v>
      </c>
      <c r="BW8" s="25">
        <v>194</v>
      </c>
      <c r="BX8" s="25">
        <v>214</v>
      </c>
    </row>
    <row r="9" spans="1:76" ht="17.149999999999999" customHeight="1" thickBot="1" x14ac:dyDescent="0.35">
      <c r="C9" s="36" t="s">
        <v>115</v>
      </c>
      <c r="D9" s="25">
        <v>176</v>
      </c>
      <c r="E9" s="25">
        <v>199</v>
      </c>
      <c r="F9" s="25">
        <v>145</v>
      </c>
      <c r="G9" s="25">
        <v>186</v>
      </c>
      <c r="H9" s="25">
        <v>178</v>
      </c>
      <c r="I9" s="25">
        <v>214</v>
      </c>
      <c r="J9" s="25">
        <v>181</v>
      </c>
      <c r="K9" s="25">
        <v>248</v>
      </c>
      <c r="L9" s="25">
        <v>270</v>
      </c>
      <c r="M9" s="25">
        <v>312</v>
      </c>
      <c r="N9" s="25">
        <v>260</v>
      </c>
      <c r="O9" s="25">
        <v>294</v>
      </c>
      <c r="P9" s="25">
        <v>279</v>
      </c>
      <c r="Q9" s="25">
        <v>326</v>
      </c>
      <c r="R9" s="25">
        <v>257</v>
      </c>
      <c r="S9" s="25">
        <v>372</v>
      </c>
      <c r="T9" s="25">
        <v>376</v>
      </c>
      <c r="U9" s="25">
        <v>395</v>
      </c>
      <c r="V9" s="25">
        <v>306</v>
      </c>
      <c r="W9" s="25">
        <v>399</v>
      </c>
      <c r="X9" s="25">
        <v>412</v>
      </c>
      <c r="Y9" s="25">
        <v>507</v>
      </c>
      <c r="Z9" s="25">
        <v>372</v>
      </c>
      <c r="AA9" s="25">
        <v>542</v>
      </c>
      <c r="AB9" s="25">
        <v>490</v>
      </c>
      <c r="AC9" s="25">
        <v>641</v>
      </c>
      <c r="AD9" s="25">
        <v>441</v>
      </c>
      <c r="AE9" s="25">
        <v>552</v>
      </c>
      <c r="AF9" s="25">
        <v>536</v>
      </c>
      <c r="AG9" s="25">
        <v>579</v>
      </c>
      <c r="AH9" s="25">
        <v>430</v>
      </c>
      <c r="AI9" s="25">
        <v>539</v>
      </c>
      <c r="AJ9" s="25">
        <v>520</v>
      </c>
      <c r="AK9" s="25">
        <v>595</v>
      </c>
      <c r="AL9" s="25">
        <v>460</v>
      </c>
      <c r="AM9" s="25">
        <v>495</v>
      </c>
      <c r="AN9" s="25">
        <v>441</v>
      </c>
      <c r="AO9" s="25">
        <v>558</v>
      </c>
      <c r="AP9" s="25">
        <v>373</v>
      </c>
      <c r="AQ9" s="25">
        <v>559</v>
      </c>
      <c r="AR9" s="25">
        <v>511</v>
      </c>
      <c r="AS9" s="25">
        <v>578</v>
      </c>
      <c r="AT9" s="25">
        <v>363</v>
      </c>
      <c r="AU9" s="25">
        <v>544</v>
      </c>
      <c r="AV9" s="25">
        <v>504</v>
      </c>
      <c r="AW9" s="25">
        <v>510</v>
      </c>
      <c r="AX9" s="25">
        <v>361</v>
      </c>
      <c r="AY9" s="25">
        <v>549</v>
      </c>
      <c r="AZ9" s="25">
        <v>517</v>
      </c>
      <c r="BA9" s="25">
        <v>512</v>
      </c>
      <c r="BB9" s="25">
        <v>418</v>
      </c>
      <c r="BC9" s="25">
        <v>529</v>
      </c>
      <c r="BD9" s="25">
        <v>469</v>
      </c>
      <c r="BE9" s="25">
        <v>358</v>
      </c>
      <c r="BF9" s="25">
        <v>457</v>
      </c>
      <c r="BG9" s="25">
        <v>473</v>
      </c>
      <c r="BH9" s="25">
        <v>479</v>
      </c>
      <c r="BI9" s="25">
        <v>502</v>
      </c>
      <c r="BJ9" s="25">
        <v>393</v>
      </c>
      <c r="BK9" s="25">
        <v>501</v>
      </c>
      <c r="BL9" s="25">
        <v>467</v>
      </c>
      <c r="BM9" s="25">
        <v>520</v>
      </c>
      <c r="BN9" s="25">
        <v>356</v>
      </c>
      <c r="BO9" s="25">
        <v>587</v>
      </c>
      <c r="BP9" s="25">
        <v>482</v>
      </c>
      <c r="BQ9" s="25">
        <v>517</v>
      </c>
      <c r="BR9" s="25">
        <v>421</v>
      </c>
      <c r="BS9" s="25">
        <v>551</v>
      </c>
      <c r="BT9" s="25">
        <v>462</v>
      </c>
      <c r="BU9" s="25">
        <v>605</v>
      </c>
      <c r="BV9" s="25">
        <v>386</v>
      </c>
      <c r="BW9" s="25">
        <v>560</v>
      </c>
      <c r="BX9" s="25">
        <v>503</v>
      </c>
    </row>
    <row r="10" spans="1:76" ht="17.149999999999999" customHeight="1" thickBot="1" x14ac:dyDescent="0.35">
      <c r="C10" s="36" t="s">
        <v>116</v>
      </c>
      <c r="D10" s="25">
        <v>50</v>
      </c>
      <c r="E10" s="25">
        <v>30</v>
      </c>
      <c r="F10" s="25">
        <v>21</v>
      </c>
      <c r="G10" s="25">
        <v>40</v>
      </c>
      <c r="H10" s="25">
        <v>39</v>
      </c>
      <c r="I10" s="25">
        <v>50</v>
      </c>
      <c r="J10" s="25">
        <v>40</v>
      </c>
      <c r="K10" s="25">
        <v>59</v>
      </c>
      <c r="L10" s="25">
        <v>58</v>
      </c>
      <c r="M10" s="25">
        <v>58</v>
      </c>
      <c r="N10" s="25">
        <v>36</v>
      </c>
      <c r="O10" s="25">
        <v>65</v>
      </c>
      <c r="P10" s="25">
        <v>65</v>
      </c>
      <c r="Q10" s="25">
        <v>70</v>
      </c>
      <c r="R10" s="25">
        <v>59</v>
      </c>
      <c r="S10" s="25">
        <v>84</v>
      </c>
      <c r="T10" s="25">
        <v>69</v>
      </c>
      <c r="U10" s="25">
        <v>72</v>
      </c>
      <c r="V10" s="25">
        <v>52</v>
      </c>
      <c r="W10" s="25">
        <v>80</v>
      </c>
      <c r="X10" s="25">
        <v>93</v>
      </c>
      <c r="Y10" s="25">
        <v>95</v>
      </c>
      <c r="Z10" s="25">
        <v>68</v>
      </c>
      <c r="AA10" s="25">
        <v>96</v>
      </c>
      <c r="AB10" s="25">
        <v>99</v>
      </c>
      <c r="AC10" s="25">
        <v>114</v>
      </c>
      <c r="AD10" s="25">
        <v>75</v>
      </c>
      <c r="AE10" s="25">
        <v>115</v>
      </c>
      <c r="AF10" s="25">
        <v>87</v>
      </c>
      <c r="AG10" s="25">
        <v>109</v>
      </c>
      <c r="AH10" s="25">
        <v>80</v>
      </c>
      <c r="AI10" s="25">
        <v>122</v>
      </c>
      <c r="AJ10" s="25">
        <v>95</v>
      </c>
      <c r="AK10" s="25">
        <v>125</v>
      </c>
      <c r="AL10" s="25">
        <v>69</v>
      </c>
      <c r="AM10" s="25">
        <v>115</v>
      </c>
      <c r="AN10" s="25">
        <v>112</v>
      </c>
      <c r="AO10" s="25">
        <v>132</v>
      </c>
      <c r="AP10" s="25">
        <v>73</v>
      </c>
      <c r="AQ10" s="25">
        <v>110</v>
      </c>
      <c r="AR10" s="25">
        <v>120</v>
      </c>
      <c r="AS10" s="25">
        <v>126</v>
      </c>
      <c r="AT10" s="25">
        <v>99</v>
      </c>
      <c r="AU10" s="25">
        <v>105</v>
      </c>
      <c r="AV10" s="25">
        <v>114</v>
      </c>
      <c r="AW10" s="25">
        <v>118</v>
      </c>
      <c r="AX10" s="25">
        <v>77</v>
      </c>
      <c r="AY10" s="25">
        <v>111</v>
      </c>
      <c r="AZ10" s="25">
        <v>96</v>
      </c>
      <c r="BA10" s="25">
        <v>98</v>
      </c>
      <c r="BB10" s="25">
        <v>76</v>
      </c>
      <c r="BC10" s="25">
        <v>98</v>
      </c>
      <c r="BD10" s="25">
        <v>99</v>
      </c>
      <c r="BE10" s="25">
        <v>58</v>
      </c>
      <c r="BF10" s="25">
        <v>70</v>
      </c>
      <c r="BG10" s="25">
        <v>89</v>
      </c>
      <c r="BH10" s="25">
        <v>78</v>
      </c>
      <c r="BI10" s="25">
        <v>90</v>
      </c>
      <c r="BJ10" s="25">
        <v>44</v>
      </c>
      <c r="BK10" s="25">
        <v>62</v>
      </c>
      <c r="BL10" s="25">
        <v>73</v>
      </c>
      <c r="BM10" s="25">
        <v>81</v>
      </c>
      <c r="BN10" s="25">
        <v>52</v>
      </c>
      <c r="BO10" s="25">
        <v>64</v>
      </c>
      <c r="BP10" s="25">
        <v>89</v>
      </c>
      <c r="BQ10" s="25">
        <v>65</v>
      </c>
      <c r="BR10" s="25">
        <v>58</v>
      </c>
      <c r="BS10" s="25">
        <v>83</v>
      </c>
      <c r="BT10" s="25">
        <v>91</v>
      </c>
      <c r="BU10" s="25">
        <v>95</v>
      </c>
      <c r="BV10" s="25">
        <v>64</v>
      </c>
      <c r="BW10" s="25">
        <v>54</v>
      </c>
      <c r="BX10" s="25">
        <v>81</v>
      </c>
    </row>
    <row r="11" spans="1:76" ht="17.149999999999999" customHeight="1" thickBot="1" x14ac:dyDescent="0.35">
      <c r="C11" s="36" t="s">
        <v>117</v>
      </c>
      <c r="D11" s="25">
        <v>157</v>
      </c>
      <c r="E11" s="25">
        <v>157</v>
      </c>
      <c r="F11" s="25">
        <v>105</v>
      </c>
      <c r="G11" s="25">
        <v>179</v>
      </c>
      <c r="H11" s="25">
        <v>116</v>
      </c>
      <c r="I11" s="25">
        <v>224</v>
      </c>
      <c r="J11" s="25">
        <v>133</v>
      </c>
      <c r="K11" s="25">
        <v>213</v>
      </c>
      <c r="L11" s="25">
        <v>193</v>
      </c>
      <c r="M11" s="25">
        <v>198</v>
      </c>
      <c r="N11" s="25">
        <v>170</v>
      </c>
      <c r="O11" s="25">
        <v>245</v>
      </c>
      <c r="P11" s="25">
        <v>210</v>
      </c>
      <c r="Q11" s="25">
        <v>208</v>
      </c>
      <c r="R11" s="25">
        <v>158</v>
      </c>
      <c r="S11" s="25">
        <v>263</v>
      </c>
      <c r="T11" s="25">
        <v>294</v>
      </c>
      <c r="U11" s="25">
        <v>296</v>
      </c>
      <c r="V11" s="25">
        <v>239</v>
      </c>
      <c r="W11" s="25">
        <v>317</v>
      </c>
      <c r="X11" s="25">
        <v>311</v>
      </c>
      <c r="Y11" s="25">
        <v>306</v>
      </c>
      <c r="Z11" s="25">
        <v>239</v>
      </c>
      <c r="AA11" s="25">
        <v>347</v>
      </c>
      <c r="AB11" s="25">
        <v>307</v>
      </c>
      <c r="AC11" s="25">
        <v>336</v>
      </c>
      <c r="AD11" s="25">
        <v>263</v>
      </c>
      <c r="AE11" s="25">
        <v>380</v>
      </c>
      <c r="AF11" s="25">
        <v>415</v>
      </c>
      <c r="AG11" s="25">
        <v>368</v>
      </c>
      <c r="AH11" s="25">
        <v>292</v>
      </c>
      <c r="AI11" s="25">
        <v>388</v>
      </c>
      <c r="AJ11" s="25">
        <v>377</v>
      </c>
      <c r="AK11" s="25">
        <v>414</v>
      </c>
      <c r="AL11" s="25">
        <v>353</v>
      </c>
      <c r="AM11" s="25">
        <v>422</v>
      </c>
      <c r="AN11" s="25">
        <v>392</v>
      </c>
      <c r="AO11" s="25">
        <v>412</v>
      </c>
      <c r="AP11" s="25">
        <v>267</v>
      </c>
      <c r="AQ11" s="25">
        <v>430</v>
      </c>
      <c r="AR11" s="25">
        <v>416</v>
      </c>
      <c r="AS11" s="25">
        <v>419</v>
      </c>
      <c r="AT11" s="25">
        <v>285</v>
      </c>
      <c r="AU11" s="25">
        <v>406</v>
      </c>
      <c r="AV11" s="25">
        <v>415</v>
      </c>
      <c r="AW11" s="25">
        <v>409</v>
      </c>
      <c r="AX11" s="25">
        <v>303</v>
      </c>
      <c r="AY11" s="25">
        <v>383</v>
      </c>
      <c r="AZ11" s="25">
        <v>397</v>
      </c>
      <c r="BA11" s="25">
        <v>403</v>
      </c>
      <c r="BB11" s="25">
        <v>315</v>
      </c>
      <c r="BC11" s="25">
        <v>406</v>
      </c>
      <c r="BD11" s="25">
        <v>314</v>
      </c>
      <c r="BE11" s="25">
        <v>249</v>
      </c>
      <c r="BF11" s="25">
        <v>268</v>
      </c>
      <c r="BG11" s="25">
        <v>377</v>
      </c>
      <c r="BH11" s="25">
        <v>427</v>
      </c>
      <c r="BI11" s="25">
        <v>392</v>
      </c>
      <c r="BJ11" s="25">
        <v>311</v>
      </c>
      <c r="BK11" s="25">
        <v>325</v>
      </c>
      <c r="BL11" s="25">
        <v>319</v>
      </c>
      <c r="BM11" s="25">
        <v>385</v>
      </c>
      <c r="BN11" s="25">
        <v>281</v>
      </c>
      <c r="BO11" s="25">
        <v>373</v>
      </c>
      <c r="BP11" s="25">
        <v>341</v>
      </c>
      <c r="BQ11" s="25">
        <v>371</v>
      </c>
      <c r="BR11" s="25">
        <v>290</v>
      </c>
      <c r="BS11" s="25">
        <v>364</v>
      </c>
      <c r="BT11" s="25">
        <v>359</v>
      </c>
      <c r="BU11" s="25">
        <v>374</v>
      </c>
      <c r="BV11" s="25">
        <v>307</v>
      </c>
      <c r="BW11" s="25">
        <v>393</v>
      </c>
      <c r="BX11" s="25">
        <v>372</v>
      </c>
    </row>
    <row r="12" spans="1:76" ht="17.149999999999999" customHeight="1" thickBot="1" x14ac:dyDescent="0.35">
      <c r="C12" s="36" t="s">
        <v>118</v>
      </c>
      <c r="D12" s="25">
        <v>97</v>
      </c>
      <c r="E12" s="25">
        <v>102</v>
      </c>
      <c r="F12" s="25">
        <v>69</v>
      </c>
      <c r="G12" s="25">
        <v>129</v>
      </c>
      <c r="H12" s="25">
        <v>87</v>
      </c>
      <c r="I12" s="25">
        <v>116</v>
      </c>
      <c r="J12" s="25">
        <v>79</v>
      </c>
      <c r="K12" s="25">
        <v>126</v>
      </c>
      <c r="L12" s="25">
        <v>119</v>
      </c>
      <c r="M12" s="25">
        <v>126</v>
      </c>
      <c r="N12" s="25">
        <v>105</v>
      </c>
      <c r="O12" s="25">
        <v>184</v>
      </c>
      <c r="P12" s="25">
        <v>152</v>
      </c>
      <c r="Q12" s="25">
        <v>151</v>
      </c>
      <c r="R12" s="25">
        <v>102</v>
      </c>
      <c r="S12" s="25">
        <v>153</v>
      </c>
      <c r="T12" s="25">
        <v>167</v>
      </c>
      <c r="U12" s="25">
        <v>177</v>
      </c>
      <c r="V12" s="25">
        <v>130</v>
      </c>
      <c r="W12" s="25">
        <v>191</v>
      </c>
      <c r="X12" s="25">
        <v>202</v>
      </c>
      <c r="Y12" s="25">
        <v>238</v>
      </c>
      <c r="Z12" s="25">
        <v>190</v>
      </c>
      <c r="AA12" s="25">
        <v>266</v>
      </c>
      <c r="AB12" s="25">
        <v>255</v>
      </c>
      <c r="AC12" s="25">
        <v>267</v>
      </c>
      <c r="AD12" s="25">
        <v>193</v>
      </c>
      <c r="AE12" s="25">
        <v>288</v>
      </c>
      <c r="AF12" s="25">
        <v>316</v>
      </c>
      <c r="AG12" s="25">
        <v>311</v>
      </c>
      <c r="AH12" s="25">
        <v>252</v>
      </c>
      <c r="AI12" s="25">
        <v>318</v>
      </c>
      <c r="AJ12" s="25">
        <v>345</v>
      </c>
      <c r="AK12" s="25">
        <v>375</v>
      </c>
      <c r="AL12" s="25">
        <v>281</v>
      </c>
      <c r="AM12" s="25">
        <v>357</v>
      </c>
      <c r="AN12" s="25">
        <v>354</v>
      </c>
      <c r="AO12" s="25">
        <v>343</v>
      </c>
      <c r="AP12" s="25">
        <v>245</v>
      </c>
      <c r="AQ12" s="25">
        <v>348</v>
      </c>
      <c r="AR12" s="25">
        <v>380</v>
      </c>
      <c r="AS12" s="25">
        <v>347</v>
      </c>
      <c r="AT12" s="25">
        <v>244</v>
      </c>
      <c r="AU12" s="25">
        <v>390</v>
      </c>
      <c r="AV12" s="25">
        <v>345</v>
      </c>
      <c r="AW12" s="25">
        <v>366</v>
      </c>
      <c r="AX12" s="25">
        <v>235</v>
      </c>
      <c r="AY12" s="25">
        <v>355</v>
      </c>
      <c r="AZ12" s="25">
        <v>427</v>
      </c>
      <c r="BA12" s="25">
        <v>353</v>
      </c>
      <c r="BB12" s="25">
        <v>272</v>
      </c>
      <c r="BC12" s="25">
        <v>391</v>
      </c>
      <c r="BD12" s="25">
        <v>284</v>
      </c>
      <c r="BE12" s="25">
        <v>220</v>
      </c>
      <c r="BF12" s="25">
        <v>289</v>
      </c>
      <c r="BG12" s="25">
        <v>386</v>
      </c>
      <c r="BH12" s="25">
        <v>346</v>
      </c>
      <c r="BI12" s="25">
        <v>360</v>
      </c>
      <c r="BJ12" s="25">
        <v>255</v>
      </c>
      <c r="BK12" s="25">
        <v>331</v>
      </c>
      <c r="BL12" s="25">
        <v>336</v>
      </c>
      <c r="BM12" s="25">
        <v>361</v>
      </c>
      <c r="BN12" s="25">
        <v>262</v>
      </c>
      <c r="BO12" s="25">
        <v>326</v>
      </c>
      <c r="BP12" s="25">
        <v>308</v>
      </c>
      <c r="BQ12" s="25">
        <v>361</v>
      </c>
      <c r="BR12" s="25">
        <v>273</v>
      </c>
      <c r="BS12" s="25">
        <v>349</v>
      </c>
      <c r="BT12" s="25">
        <v>336</v>
      </c>
      <c r="BU12" s="25">
        <v>350</v>
      </c>
      <c r="BV12" s="25">
        <v>285</v>
      </c>
      <c r="BW12" s="25">
        <v>400</v>
      </c>
      <c r="BX12" s="25">
        <v>346</v>
      </c>
    </row>
    <row r="13" spans="1:76" ht="17.149999999999999" customHeight="1" thickBot="1" x14ac:dyDescent="0.35">
      <c r="C13" s="36" t="s">
        <v>119</v>
      </c>
      <c r="D13" s="25">
        <v>442</v>
      </c>
      <c r="E13" s="25">
        <v>413</v>
      </c>
      <c r="F13" s="25">
        <v>349</v>
      </c>
      <c r="G13" s="25">
        <v>508</v>
      </c>
      <c r="H13" s="25">
        <v>560</v>
      </c>
      <c r="I13" s="25">
        <v>509</v>
      </c>
      <c r="J13" s="25">
        <v>359</v>
      </c>
      <c r="K13" s="25">
        <v>532</v>
      </c>
      <c r="L13" s="25">
        <v>604</v>
      </c>
      <c r="M13" s="25">
        <v>592</v>
      </c>
      <c r="N13" s="25">
        <v>486</v>
      </c>
      <c r="O13" s="25">
        <v>776</v>
      </c>
      <c r="P13" s="25">
        <v>728</v>
      </c>
      <c r="Q13" s="25">
        <v>755</v>
      </c>
      <c r="R13" s="25">
        <v>565</v>
      </c>
      <c r="S13" s="25">
        <v>778</v>
      </c>
      <c r="T13" s="25">
        <v>847</v>
      </c>
      <c r="U13" s="25">
        <v>971</v>
      </c>
      <c r="V13" s="25">
        <v>736</v>
      </c>
      <c r="W13" s="25">
        <v>978</v>
      </c>
      <c r="X13" s="25">
        <v>1113</v>
      </c>
      <c r="Y13" s="25">
        <v>1040</v>
      </c>
      <c r="Z13" s="25">
        <v>871</v>
      </c>
      <c r="AA13" s="25">
        <v>1190</v>
      </c>
      <c r="AB13" s="25">
        <v>1286</v>
      </c>
      <c r="AC13" s="25">
        <v>1227</v>
      </c>
      <c r="AD13" s="25">
        <v>946</v>
      </c>
      <c r="AE13" s="25">
        <v>1238</v>
      </c>
      <c r="AF13" s="25">
        <v>1280</v>
      </c>
      <c r="AG13" s="25">
        <v>1303</v>
      </c>
      <c r="AH13" s="25">
        <v>981</v>
      </c>
      <c r="AI13" s="25">
        <v>1390</v>
      </c>
      <c r="AJ13" s="25">
        <v>1378</v>
      </c>
      <c r="AK13" s="25">
        <v>1279</v>
      </c>
      <c r="AL13" s="25">
        <v>976</v>
      </c>
      <c r="AM13" s="25">
        <v>1307</v>
      </c>
      <c r="AN13" s="25">
        <v>1297</v>
      </c>
      <c r="AO13" s="25">
        <v>1423</v>
      </c>
      <c r="AP13" s="25">
        <v>953</v>
      </c>
      <c r="AQ13" s="25">
        <v>1223</v>
      </c>
      <c r="AR13" s="25">
        <v>1370</v>
      </c>
      <c r="AS13" s="25">
        <v>1284</v>
      </c>
      <c r="AT13" s="25">
        <v>941</v>
      </c>
      <c r="AU13" s="25">
        <v>1234</v>
      </c>
      <c r="AV13" s="25">
        <v>1279</v>
      </c>
      <c r="AW13" s="25">
        <v>1316</v>
      </c>
      <c r="AX13" s="25">
        <v>884</v>
      </c>
      <c r="AY13" s="25">
        <v>1226</v>
      </c>
      <c r="AZ13" s="25">
        <v>1418</v>
      </c>
      <c r="BA13" s="25">
        <v>1385</v>
      </c>
      <c r="BB13" s="25">
        <v>972</v>
      </c>
      <c r="BC13" s="25">
        <v>1234</v>
      </c>
      <c r="BD13" s="25">
        <v>1150</v>
      </c>
      <c r="BE13" s="25">
        <v>839</v>
      </c>
      <c r="BF13" s="25">
        <v>1026</v>
      </c>
      <c r="BG13" s="25">
        <v>1236</v>
      </c>
      <c r="BH13" s="25">
        <v>1201</v>
      </c>
      <c r="BI13" s="25">
        <v>1149</v>
      </c>
      <c r="BJ13" s="25">
        <v>813</v>
      </c>
      <c r="BK13" s="25">
        <v>1166</v>
      </c>
      <c r="BL13" s="25">
        <v>1195</v>
      </c>
      <c r="BM13" s="25">
        <v>1137</v>
      </c>
      <c r="BN13" s="25">
        <v>902</v>
      </c>
      <c r="BO13" s="25">
        <v>1107</v>
      </c>
      <c r="BP13" s="25">
        <v>1125</v>
      </c>
      <c r="BQ13" s="25">
        <v>1138</v>
      </c>
      <c r="BR13" s="25">
        <v>899</v>
      </c>
      <c r="BS13" s="25">
        <v>1148</v>
      </c>
      <c r="BT13" s="25">
        <v>1215</v>
      </c>
      <c r="BU13" s="25">
        <v>1101</v>
      </c>
      <c r="BV13" s="25">
        <v>841</v>
      </c>
      <c r="BW13" s="25">
        <v>1125</v>
      </c>
      <c r="BX13" s="25">
        <v>1190</v>
      </c>
    </row>
    <row r="14" spans="1:76" ht="17.149999999999999" customHeight="1" thickBot="1" x14ac:dyDescent="0.35">
      <c r="C14" s="36" t="s">
        <v>120</v>
      </c>
      <c r="D14" s="25">
        <v>339</v>
      </c>
      <c r="E14" s="25">
        <v>314</v>
      </c>
      <c r="F14" s="25">
        <v>273</v>
      </c>
      <c r="G14" s="25">
        <v>371</v>
      </c>
      <c r="H14" s="25">
        <v>403</v>
      </c>
      <c r="I14" s="25">
        <v>459</v>
      </c>
      <c r="J14" s="25">
        <v>362</v>
      </c>
      <c r="K14" s="25">
        <v>462</v>
      </c>
      <c r="L14" s="25">
        <v>464</v>
      </c>
      <c r="M14" s="25">
        <v>546</v>
      </c>
      <c r="N14" s="25">
        <v>377</v>
      </c>
      <c r="O14" s="25">
        <v>588</v>
      </c>
      <c r="P14" s="25">
        <v>584</v>
      </c>
      <c r="Q14" s="25">
        <v>647</v>
      </c>
      <c r="R14" s="25">
        <v>482</v>
      </c>
      <c r="S14" s="25">
        <v>681</v>
      </c>
      <c r="T14" s="25">
        <v>734</v>
      </c>
      <c r="U14" s="25">
        <v>844</v>
      </c>
      <c r="V14" s="25">
        <v>656</v>
      </c>
      <c r="W14" s="25">
        <v>786</v>
      </c>
      <c r="X14" s="25">
        <v>983</v>
      </c>
      <c r="Y14" s="25">
        <v>1014</v>
      </c>
      <c r="Z14" s="25">
        <v>752</v>
      </c>
      <c r="AA14" s="25">
        <v>1163</v>
      </c>
      <c r="AB14" s="25">
        <v>963</v>
      </c>
      <c r="AC14" s="25">
        <v>1120</v>
      </c>
      <c r="AD14" s="25">
        <v>884</v>
      </c>
      <c r="AE14" s="25">
        <v>1093</v>
      </c>
      <c r="AF14" s="25">
        <v>1154</v>
      </c>
      <c r="AG14" s="25">
        <v>1203</v>
      </c>
      <c r="AH14" s="25">
        <v>844</v>
      </c>
      <c r="AI14" s="25">
        <v>1219</v>
      </c>
      <c r="AJ14" s="25">
        <v>1105</v>
      </c>
      <c r="AK14" s="25">
        <v>1292</v>
      </c>
      <c r="AL14" s="25">
        <v>869</v>
      </c>
      <c r="AM14" s="25">
        <v>1198</v>
      </c>
      <c r="AN14" s="25">
        <v>1174</v>
      </c>
      <c r="AO14" s="25">
        <v>1262</v>
      </c>
      <c r="AP14" s="25">
        <v>956</v>
      </c>
      <c r="AQ14" s="25">
        <v>1172</v>
      </c>
      <c r="AR14" s="25">
        <v>1189</v>
      </c>
      <c r="AS14" s="25">
        <v>1142</v>
      </c>
      <c r="AT14" s="25">
        <v>836</v>
      </c>
      <c r="AU14" s="25">
        <v>1144</v>
      </c>
      <c r="AV14" s="25">
        <v>1081</v>
      </c>
      <c r="AW14" s="25">
        <v>1110</v>
      </c>
      <c r="AX14" s="25">
        <v>801</v>
      </c>
      <c r="AY14" s="25">
        <v>1166</v>
      </c>
      <c r="AZ14" s="25">
        <v>1142</v>
      </c>
      <c r="BA14" s="25">
        <v>1104</v>
      </c>
      <c r="BB14" s="25">
        <v>899</v>
      </c>
      <c r="BC14" s="25">
        <v>1150</v>
      </c>
      <c r="BD14" s="25">
        <v>1020</v>
      </c>
      <c r="BE14" s="25">
        <v>693</v>
      </c>
      <c r="BF14" s="25">
        <v>971</v>
      </c>
      <c r="BG14" s="25">
        <v>1113</v>
      </c>
      <c r="BH14" s="25">
        <v>1087</v>
      </c>
      <c r="BI14" s="25">
        <v>1063</v>
      </c>
      <c r="BJ14" s="25">
        <v>785</v>
      </c>
      <c r="BK14" s="25">
        <v>1000</v>
      </c>
      <c r="BL14" s="25">
        <v>1006</v>
      </c>
      <c r="BM14" s="25">
        <v>981</v>
      </c>
      <c r="BN14" s="25">
        <v>785</v>
      </c>
      <c r="BO14" s="25">
        <v>1114</v>
      </c>
      <c r="BP14" s="25">
        <v>1091</v>
      </c>
      <c r="BQ14" s="25">
        <v>1087</v>
      </c>
      <c r="BR14" s="25">
        <v>755</v>
      </c>
      <c r="BS14" s="25">
        <v>1128</v>
      </c>
      <c r="BT14" s="25">
        <v>1051</v>
      </c>
      <c r="BU14" s="25">
        <v>1081</v>
      </c>
      <c r="BV14" s="25">
        <v>828</v>
      </c>
      <c r="BW14" s="25">
        <v>994</v>
      </c>
      <c r="BX14" s="25">
        <v>986</v>
      </c>
    </row>
    <row r="15" spans="1:76" ht="17.149999999999999" customHeight="1" thickBot="1" x14ac:dyDescent="0.35">
      <c r="C15" s="36" t="s">
        <v>121</v>
      </c>
      <c r="D15" s="25">
        <v>93</v>
      </c>
      <c r="E15" s="25">
        <v>79</v>
      </c>
      <c r="F15" s="25">
        <v>45</v>
      </c>
      <c r="G15" s="25">
        <v>84</v>
      </c>
      <c r="H15" s="25">
        <v>41</v>
      </c>
      <c r="I15" s="25">
        <v>95</v>
      </c>
      <c r="J15" s="25">
        <v>69</v>
      </c>
      <c r="K15" s="25">
        <v>110</v>
      </c>
      <c r="L15" s="25">
        <v>92</v>
      </c>
      <c r="M15" s="25">
        <v>101</v>
      </c>
      <c r="N15" s="25">
        <v>70</v>
      </c>
      <c r="O15" s="25">
        <v>94</v>
      </c>
      <c r="P15" s="25">
        <v>86</v>
      </c>
      <c r="Q15" s="25">
        <v>99</v>
      </c>
      <c r="R15" s="25">
        <v>63</v>
      </c>
      <c r="S15" s="25">
        <v>114</v>
      </c>
      <c r="T15" s="25">
        <v>87</v>
      </c>
      <c r="U15" s="25">
        <v>102</v>
      </c>
      <c r="V15" s="25">
        <v>77</v>
      </c>
      <c r="W15" s="25">
        <v>119</v>
      </c>
      <c r="X15" s="25">
        <v>126</v>
      </c>
      <c r="Y15" s="25">
        <v>157</v>
      </c>
      <c r="Z15" s="25">
        <v>91</v>
      </c>
      <c r="AA15" s="25">
        <v>142</v>
      </c>
      <c r="AB15" s="25">
        <v>148</v>
      </c>
      <c r="AC15" s="25">
        <v>177</v>
      </c>
      <c r="AD15" s="25">
        <v>140</v>
      </c>
      <c r="AE15" s="25">
        <v>202</v>
      </c>
      <c r="AF15" s="25">
        <v>185</v>
      </c>
      <c r="AG15" s="25">
        <v>175</v>
      </c>
      <c r="AH15" s="25">
        <v>120</v>
      </c>
      <c r="AI15" s="25">
        <v>195</v>
      </c>
      <c r="AJ15" s="25">
        <v>220</v>
      </c>
      <c r="AK15" s="25">
        <v>205</v>
      </c>
      <c r="AL15" s="25">
        <v>164</v>
      </c>
      <c r="AM15" s="25">
        <v>188</v>
      </c>
      <c r="AN15" s="25">
        <v>191</v>
      </c>
      <c r="AO15" s="25">
        <v>200</v>
      </c>
      <c r="AP15" s="25">
        <v>122</v>
      </c>
      <c r="AQ15" s="25">
        <v>187</v>
      </c>
      <c r="AR15" s="25">
        <v>190</v>
      </c>
      <c r="AS15" s="25">
        <v>172</v>
      </c>
      <c r="AT15" s="25">
        <v>132</v>
      </c>
      <c r="AU15" s="25">
        <v>210</v>
      </c>
      <c r="AV15" s="25">
        <v>186</v>
      </c>
      <c r="AW15" s="25">
        <v>202</v>
      </c>
      <c r="AX15" s="25">
        <v>142</v>
      </c>
      <c r="AY15" s="25">
        <v>177</v>
      </c>
      <c r="AZ15" s="25">
        <v>214</v>
      </c>
      <c r="BA15" s="25">
        <v>195</v>
      </c>
      <c r="BB15" s="25">
        <v>120</v>
      </c>
      <c r="BC15" s="25">
        <v>221</v>
      </c>
      <c r="BD15" s="25">
        <v>161</v>
      </c>
      <c r="BE15" s="25">
        <v>141</v>
      </c>
      <c r="BF15" s="25">
        <v>158</v>
      </c>
      <c r="BG15" s="25">
        <v>166</v>
      </c>
      <c r="BH15" s="25">
        <v>167</v>
      </c>
      <c r="BI15" s="25">
        <v>177</v>
      </c>
      <c r="BJ15" s="25">
        <v>125</v>
      </c>
      <c r="BK15" s="25">
        <v>174</v>
      </c>
      <c r="BL15" s="25">
        <v>175</v>
      </c>
      <c r="BM15" s="25">
        <v>194</v>
      </c>
      <c r="BN15" s="25">
        <v>130</v>
      </c>
      <c r="BO15" s="25">
        <v>180</v>
      </c>
      <c r="BP15" s="25">
        <v>175</v>
      </c>
      <c r="BQ15" s="25">
        <v>217</v>
      </c>
      <c r="BR15" s="25">
        <v>143</v>
      </c>
      <c r="BS15" s="25">
        <v>191</v>
      </c>
      <c r="BT15" s="25">
        <v>174</v>
      </c>
      <c r="BU15" s="25">
        <v>192</v>
      </c>
      <c r="BV15" s="25">
        <v>130</v>
      </c>
      <c r="BW15" s="25">
        <v>188</v>
      </c>
      <c r="BX15" s="25">
        <v>196</v>
      </c>
    </row>
    <row r="16" spans="1:76" ht="17.149999999999999" customHeight="1" thickBot="1" x14ac:dyDescent="0.35">
      <c r="C16" s="36" t="s">
        <v>122</v>
      </c>
      <c r="D16" s="25">
        <v>200</v>
      </c>
      <c r="E16" s="25">
        <v>230</v>
      </c>
      <c r="F16" s="25">
        <v>136</v>
      </c>
      <c r="G16" s="25">
        <v>214</v>
      </c>
      <c r="H16" s="25">
        <v>192</v>
      </c>
      <c r="I16" s="25">
        <v>227</v>
      </c>
      <c r="J16" s="25">
        <v>154</v>
      </c>
      <c r="K16" s="25">
        <v>240</v>
      </c>
      <c r="L16" s="25">
        <v>241</v>
      </c>
      <c r="M16" s="25">
        <v>270</v>
      </c>
      <c r="N16" s="25">
        <v>184</v>
      </c>
      <c r="O16" s="25">
        <v>304</v>
      </c>
      <c r="P16" s="25">
        <v>262</v>
      </c>
      <c r="Q16" s="25">
        <v>261</v>
      </c>
      <c r="R16" s="25">
        <v>227</v>
      </c>
      <c r="S16" s="25">
        <v>297</v>
      </c>
      <c r="T16" s="25">
        <v>318</v>
      </c>
      <c r="U16" s="25">
        <v>338</v>
      </c>
      <c r="V16" s="25">
        <v>242</v>
      </c>
      <c r="W16" s="25">
        <v>364</v>
      </c>
      <c r="X16" s="25">
        <v>414</v>
      </c>
      <c r="Y16" s="25">
        <v>420</v>
      </c>
      <c r="Z16" s="25">
        <v>298</v>
      </c>
      <c r="AA16" s="25">
        <v>477</v>
      </c>
      <c r="AB16" s="25">
        <v>369</v>
      </c>
      <c r="AC16" s="25">
        <v>509</v>
      </c>
      <c r="AD16" s="25">
        <v>346</v>
      </c>
      <c r="AE16" s="25">
        <v>459</v>
      </c>
      <c r="AF16" s="25">
        <v>470</v>
      </c>
      <c r="AG16" s="25">
        <v>478</v>
      </c>
      <c r="AH16" s="25">
        <v>438</v>
      </c>
      <c r="AI16" s="25">
        <v>517</v>
      </c>
      <c r="AJ16" s="25">
        <v>482</v>
      </c>
      <c r="AK16" s="25">
        <v>547</v>
      </c>
      <c r="AL16" s="25">
        <v>427</v>
      </c>
      <c r="AM16" s="25">
        <v>483</v>
      </c>
      <c r="AN16" s="25">
        <v>482</v>
      </c>
      <c r="AO16" s="25">
        <v>515</v>
      </c>
      <c r="AP16" s="25">
        <v>352</v>
      </c>
      <c r="AQ16" s="25">
        <v>515</v>
      </c>
      <c r="AR16" s="25">
        <v>488</v>
      </c>
      <c r="AS16" s="25">
        <v>512</v>
      </c>
      <c r="AT16" s="25">
        <v>327</v>
      </c>
      <c r="AU16" s="25">
        <v>521</v>
      </c>
      <c r="AV16" s="25">
        <v>387</v>
      </c>
      <c r="AW16" s="25">
        <v>479</v>
      </c>
      <c r="AX16" s="25">
        <v>365</v>
      </c>
      <c r="AY16" s="25">
        <v>487</v>
      </c>
      <c r="AZ16" s="25">
        <v>439</v>
      </c>
      <c r="BA16" s="25">
        <v>477</v>
      </c>
      <c r="BB16" s="25">
        <v>350</v>
      </c>
      <c r="BC16" s="25">
        <v>535</v>
      </c>
      <c r="BD16" s="25">
        <v>429</v>
      </c>
      <c r="BE16" s="25">
        <v>323</v>
      </c>
      <c r="BF16" s="25">
        <v>420</v>
      </c>
      <c r="BG16" s="25">
        <v>424</v>
      </c>
      <c r="BH16" s="25">
        <v>436</v>
      </c>
      <c r="BI16" s="25">
        <v>478</v>
      </c>
      <c r="BJ16" s="25">
        <v>301</v>
      </c>
      <c r="BK16" s="25">
        <v>436</v>
      </c>
      <c r="BL16" s="25">
        <v>475</v>
      </c>
      <c r="BM16" s="25">
        <v>449</v>
      </c>
      <c r="BN16" s="25">
        <v>319</v>
      </c>
      <c r="BO16" s="25">
        <v>452</v>
      </c>
      <c r="BP16" s="25">
        <v>396</v>
      </c>
      <c r="BQ16" s="25">
        <v>544</v>
      </c>
      <c r="BR16" s="25">
        <v>332</v>
      </c>
      <c r="BS16" s="25">
        <v>474</v>
      </c>
      <c r="BT16" s="25">
        <v>395</v>
      </c>
      <c r="BU16" s="25">
        <v>527</v>
      </c>
      <c r="BV16" s="25">
        <v>336</v>
      </c>
      <c r="BW16" s="25">
        <v>484</v>
      </c>
      <c r="BX16" s="25">
        <v>466</v>
      </c>
    </row>
    <row r="17" spans="3:76" ht="17.149999999999999" customHeight="1" thickBot="1" x14ac:dyDescent="0.35">
      <c r="C17" s="36" t="s">
        <v>123</v>
      </c>
      <c r="D17" s="25">
        <v>475</v>
      </c>
      <c r="E17" s="25">
        <v>440</v>
      </c>
      <c r="F17" s="25">
        <v>348</v>
      </c>
      <c r="G17" s="25">
        <v>433</v>
      </c>
      <c r="H17" s="25">
        <v>496</v>
      </c>
      <c r="I17" s="25">
        <v>498</v>
      </c>
      <c r="J17" s="25">
        <v>375</v>
      </c>
      <c r="K17" s="25">
        <v>523</v>
      </c>
      <c r="L17" s="25">
        <v>505</v>
      </c>
      <c r="M17" s="25">
        <v>658</v>
      </c>
      <c r="N17" s="25">
        <v>507</v>
      </c>
      <c r="O17" s="25">
        <v>585</v>
      </c>
      <c r="P17" s="25">
        <v>648</v>
      </c>
      <c r="Q17" s="25">
        <v>693</v>
      </c>
      <c r="R17" s="25">
        <v>519</v>
      </c>
      <c r="S17" s="25">
        <v>695</v>
      </c>
      <c r="T17" s="25">
        <v>647</v>
      </c>
      <c r="U17" s="25">
        <v>788</v>
      </c>
      <c r="V17" s="25">
        <v>584</v>
      </c>
      <c r="W17" s="25">
        <v>778</v>
      </c>
      <c r="X17" s="25">
        <v>862</v>
      </c>
      <c r="Y17" s="25">
        <v>928</v>
      </c>
      <c r="Z17" s="25">
        <v>718</v>
      </c>
      <c r="AA17" s="25">
        <v>1059</v>
      </c>
      <c r="AB17" s="25">
        <v>930</v>
      </c>
      <c r="AC17" s="25">
        <v>1031</v>
      </c>
      <c r="AD17" s="25">
        <v>731</v>
      </c>
      <c r="AE17" s="25">
        <v>1092</v>
      </c>
      <c r="AF17" s="25">
        <v>1039</v>
      </c>
      <c r="AG17" s="25">
        <v>1042</v>
      </c>
      <c r="AH17" s="25">
        <v>984</v>
      </c>
      <c r="AI17" s="25">
        <v>1192</v>
      </c>
      <c r="AJ17" s="25">
        <v>1136</v>
      </c>
      <c r="AK17" s="25">
        <v>1196</v>
      </c>
      <c r="AL17" s="25">
        <v>827</v>
      </c>
      <c r="AM17" s="25">
        <v>1141</v>
      </c>
      <c r="AN17" s="25">
        <v>981</v>
      </c>
      <c r="AO17" s="25">
        <v>1241</v>
      </c>
      <c r="AP17" s="25">
        <v>884</v>
      </c>
      <c r="AQ17" s="25">
        <v>1082</v>
      </c>
      <c r="AR17" s="25">
        <v>1197</v>
      </c>
      <c r="AS17" s="25">
        <v>1229</v>
      </c>
      <c r="AT17" s="25">
        <v>787</v>
      </c>
      <c r="AU17" s="25">
        <v>1086</v>
      </c>
      <c r="AV17" s="25">
        <v>1142</v>
      </c>
      <c r="AW17" s="25">
        <v>1226</v>
      </c>
      <c r="AX17" s="25">
        <v>841</v>
      </c>
      <c r="AY17" s="25">
        <v>1094</v>
      </c>
      <c r="AZ17" s="25">
        <v>1188</v>
      </c>
      <c r="BA17" s="25">
        <v>1306</v>
      </c>
      <c r="BB17" s="25">
        <v>911</v>
      </c>
      <c r="BC17" s="25">
        <v>1256</v>
      </c>
      <c r="BD17" s="25">
        <v>946</v>
      </c>
      <c r="BE17" s="25">
        <v>725</v>
      </c>
      <c r="BF17" s="25">
        <v>1060</v>
      </c>
      <c r="BG17" s="25">
        <v>1309</v>
      </c>
      <c r="BH17" s="25">
        <v>894</v>
      </c>
      <c r="BI17" s="25">
        <v>1363</v>
      </c>
      <c r="BJ17" s="25">
        <v>966</v>
      </c>
      <c r="BK17" s="25">
        <v>1064</v>
      </c>
      <c r="BL17" s="25">
        <v>1152</v>
      </c>
      <c r="BM17" s="25">
        <v>1199</v>
      </c>
      <c r="BN17" s="25">
        <v>891</v>
      </c>
      <c r="BO17" s="25">
        <v>1228</v>
      </c>
      <c r="BP17" s="25">
        <v>1016</v>
      </c>
      <c r="BQ17" s="25">
        <v>1034</v>
      </c>
      <c r="BR17" s="25">
        <v>852</v>
      </c>
      <c r="BS17" s="25">
        <v>1038</v>
      </c>
      <c r="BT17" s="25">
        <v>1166</v>
      </c>
      <c r="BU17" s="25">
        <v>1183</v>
      </c>
      <c r="BV17" s="25">
        <v>830</v>
      </c>
      <c r="BW17" s="25">
        <v>1117</v>
      </c>
      <c r="BX17" s="25">
        <v>1204</v>
      </c>
    </row>
    <row r="18" spans="3:76" ht="17.149999999999999" customHeight="1" thickBot="1" x14ac:dyDescent="0.35">
      <c r="C18" s="36" t="s">
        <v>124</v>
      </c>
      <c r="D18" s="25">
        <v>98</v>
      </c>
      <c r="E18" s="25">
        <v>96</v>
      </c>
      <c r="F18" s="25">
        <v>76</v>
      </c>
      <c r="G18" s="25">
        <v>106</v>
      </c>
      <c r="H18" s="25">
        <v>69</v>
      </c>
      <c r="I18" s="25">
        <v>131</v>
      </c>
      <c r="J18" s="25">
        <v>66</v>
      </c>
      <c r="K18" s="25">
        <v>137</v>
      </c>
      <c r="L18" s="25">
        <v>129</v>
      </c>
      <c r="M18" s="25">
        <v>122</v>
      </c>
      <c r="N18" s="25">
        <v>107</v>
      </c>
      <c r="O18" s="25">
        <v>140</v>
      </c>
      <c r="P18" s="25">
        <v>160</v>
      </c>
      <c r="Q18" s="25">
        <v>181</v>
      </c>
      <c r="R18" s="25">
        <v>107</v>
      </c>
      <c r="S18" s="25">
        <v>146</v>
      </c>
      <c r="T18" s="25">
        <v>181</v>
      </c>
      <c r="U18" s="25">
        <v>181</v>
      </c>
      <c r="V18" s="25">
        <v>132</v>
      </c>
      <c r="W18" s="25">
        <v>181</v>
      </c>
      <c r="X18" s="25">
        <v>187</v>
      </c>
      <c r="Y18" s="25">
        <v>177</v>
      </c>
      <c r="Z18" s="25">
        <v>122</v>
      </c>
      <c r="AA18" s="25">
        <v>231</v>
      </c>
      <c r="AB18" s="25">
        <v>205</v>
      </c>
      <c r="AC18" s="25">
        <v>283</v>
      </c>
      <c r="AD18" s="25">
        <v>162</v>
      </c>
      <c r="AE18" s="25">
        <v>266</v>
      </c>
      <c r="AF18" s="25">
        <v>245</v>
      </c>
      <c r="AG18" s="25">
        <v>252</v>
      </c>
      <c r="AH18" s="25">
        <v>196</v>
      </c>
      <c r="AI18" s="25">
        <v>255</v>
      </c>
      <c r="AJ18" s="25">
        <v>222</v>
      </c>
      <c r="AK18" s="25">
        <v>302</v>
      </c>
      <c r="AL18" s="25">
        <v>202</v>
      </c>
      <c r="AM18" s="25">
        <v>290</v>
      </c>
      <c r="AN18" s="25">
        <v>250</v>
      </c>
      <c r="AO18" s="25">
        <v>284</v>
      </c>
      <c r="AP18" s="25">
        <v>183</v>
      </c>
      <c r="AQ18" s="25">
        <v>257</v>
      </c>
      <c r="AR18" s="25">
        <v>235</v>
      </c>
      <c r="AS18" s="25">
        <v>272</v>
      </c>
      <c r="AT18" s="25">
        <v>193</v>
      </c>
      <c r="AU18" s="25">
        <v>267</v>
      </c>
      <c r="AV18" s="25">
        <v>258</v>
      </c>
      <c r="AW18" s="25">
        <v>308</v>
      </c>
      <c r="AX18" s="25">
        <v>160</v>
      </c>
      <c r="AY18" s="25">
        <v>240</v>
      </c>
      <c r="AZ18" s="25">
        <v>287</v>
      </c>
      <c r="BA18" s="25">
        <v>302</v>
      </c>
      <c r="BB18" s="25">
        <v>197</v>
      </c>
      <c r="BC18" s="25">
        <v>279</v>
      </c>
      <c r="BD18" s="25">
        <v>215</v>
      </c>
      <c r="BE18" s="25">
        <v>239</v>
      </c>
      <c r="BF18" s="25">
        <v>188</v>
      </c>
      <c r="BG18" s="25">
        <v>262</v>
      </c>
      <c r="BH18" s="25">
        <v>268</v>
      </c>
      <c r="BI18" s="25">
        <v>277</v>
      </c>
      <c r="BJ18" s="25">
        <v>204</v>
      </c>
      <c r="BK18" s="25">
        <v>283</v>
      </c>
      <c r="BL18" s="25">
        <v>303</v>
      </c>
      <c r="BM18" s="25">
        <v>276</v>
      </c>
      <c r="BN18" s="25">
        <v>221</v>
      </c>
      <c r="BO18" s="25">
        <v>299</v>
      </c>
      <c r="BP18" s="25">
        <v>258</v>
      </c>
      <c r="BQ18" s="25">
        <v>218</v>
      </c>
      <c r="BR18" s="25">
        <v>246</v>
      </c>
      <c r="BS18" s="25">
        <v>320</v>
      </c>
      <c r="BT18" s="25">
        <v>324</v>
      </c>
      <c r="BU18" s="25">
        <v>334</v>
      </c>
      <c r="BV18" s="25">
        <v>219</v>
      </c>
      <c r="BW18" s="25">
        <v>251</v>
      </c>
      <c r="BX18" s="25">
        <v>284</v>
      </c>
    </row>
    <row r="19" spans="3:76" ht="17.149999999999999" customHeight="1" thickBot="1" x14ac:dyDescent="0.35">
      <c r="C19" s="36" t="s">
        <v>125</v>
      </c>
      <c r="D19" s="25">
        <v>30</v>
      </c>
      <c r="E19" s="25">
        <v>15</v>
      </c>
      <c r="F19" s="25">
        <v>21</v>
      </c>
      <c r="G19" s="25">
        <v>31</v>
      </c>
      <c r="H19" s="25">
        <v>20</v>
      </c>
      <c r="I19" s="25">
        <v>40</v>
      </c>
      <c r="J19" s="25">
        <v>36</v>
      </c>
      <c r="K19" s="25">
        <v>41</v>
      </c>
      <c r="L19" s="25">
        <v>37</v>
      </c>
      <c r="M19" s="25">
        <v>57</v>
      </c>
      <c r="N19" s="25">
        <v>25</v>
      </c>
      <c r="O19" s="25">
        <v>48</v>
      </c>
      <c r="P19" s="25">
        <v>47</v>
      </c>
      <c r="Q19" s="25">
        <v>51</v>
      </c>
      <c r="R19" s="25">
        <v>44</v>
      </c>
      <c r="S19" s="25">
        <v>47</v>
      </c>
      <c r="T19" s="25">
        <v>66</v>
      </c>
      <c r="U19" s="25">
        <v>66</v>
      </c>
      <c r="V19" s="25">
        <v>69</v>
      </c>
      <c r="W19" s="25">
        <v>64</v>
      </c>
      <c r="X19" s="25">
        <v>89</v>
      </c>
      <c r="Y19" s="25">
        <v>94</v>
      </c>
      <c r="Z19" s="25">
        <v>64</v>
      </c>
      <c r="AA19" s="25">
        <v>82</v>
      </c>
      <c r="AB19" s="25">
        <v>54</v>
      </c>
      <c r="AC19" s="25">
        <v>90</v>
      </c>
      <c r="AD19" s="25">
        <v>46</v>
      </c>
      <c r="AE19" s="25">
        <v>135</v>
      </c>
      <c r="AF19" s="25">
        <v>103</v>
      </c>
      <c r="AG19" s="25">
        <v>106</v>
      </c>
      <c r="AH19" s="25">
        <v>54</v>
      </c>
      <c r="AI19" s="25">
        <v>82</v>
      </c>
      <c r="AJ19" s="25">
        <v>71</v>
      </c>
      <c r="AK19" s="25">
        <v>88</v>
      </c>
      <c r="AL19" s="25">
        <v>92</v>
      </c>
      <c r="AM19" s="25">
        <v>89</v>
      </c>
      <c r="AN19" s="25">
        <v>108</v>
      </c>
      <c r="AO19" s="25">
        <v>123</v>
      </c>
      <c r="AP19" s="25">
        <v>69</v>
      </c>
      <c r="AQ19" s="25">
        <v>109</v>
      </c>
      <c r="AR19" s="25">
        <v>96</v>
      </c>
      <c r="AS19" s="25">
        <v>111</v>
      </c>
      <c r="AT19" s="25">
        <v>74</v>
      </c>
      <c r="AU19" s="25">
        <v>97</v>
      </c>
      <c r="AV19" s="25">
        <v>102</v>
      </c>
      <c r="AW19" s="25">
        <v>120</v>
      </c>
      <c r="AX19" s="25">
        <v>70</v>
      </c>
      <c r="AY19" s="25">
        <v>94</v>
      </c>
      <c r="AZ19" s="25">
        <v>89</v>
      </c>
      <c r="BA19" s="25">
        <v>127</v>
      </c>
      <c r="BB19" s="25">
        <v>82</v>
      </c>
      <c r="BC19" s="25">
        <v>98</v>
      </c>
      <c r="BD19" s="25">
        <v>77</v>
      </c>
      <c r="BE19" s="25">
        <v>60</v>
      </c>
      <c r="BF19" s="25">
        <v>57</v>
      </c>
      <c r="BG19" s="25">
        <v>74</v>
      </c>
      <c r="BH19" s="25">
        <v>112</v>
      </c>
      <c r="BI19" s="25">
        <v>71</v>
      </c>
      <c r="BJ19" s="25">
        <v>78</v>
      </c>
      <c r="BK19" s="25">
        <v>125</v>
      </c>
      <c r="BL19" s="25">
        <v>60</v>
      </c>
      <c r="BM19" s="25">
        <v>70</v>
      </c>
      <c r="BN19" s="25">
        <v>33</v>
      </c>
      <c r="BO19" s="25">
        <v>89</v>
      </c>
      <c r="BP19" s="25">
        <v>109</v>
      </c>
      <c r="BQ19" s="25">
        <v>64</v>
      </c>
      <c r="BR19" s="25">
        <v>46</v>
      </c>
      <c r="BS19" s="25">
        <v>46</v>
      </c>
      <c r="BT19" s="25">
        <v>117</v>
      </c>
      <c r="BU19" s="25">
        <v>61</v>
      </c>
      <c r="BV19" s="25">
        <v>55</v>
      </c>
      <c r="BW19" s="25">
        <v>84</v>
      </c>
      <c r="BX19" s="25">
        <v>80</v>
      </c>
    </row>
    <row r="20" spans="3:76" ht="17.149999999999999" customHeight="1" thickBot="1" x14ac:dyDescent="0.35">
      <c r="C20" s="36" t="s">
        <v>126</v>
      </c>
      <c r="D20" s="25">
        <v>118</v>
      </c>
      <c r="E20" s="25">
        <v>146</v>
      </c>
      <c r="F20" s="25">
        <v>77</v>
      </c>
      <c r="G20" s="25">
        <v>135</v>
      </c>
      <c r="H20" s="25">
        <v>131</v>
      </c>
      <c r="I20" s="25">
        <v>145</v>
      </c>
      <c r="J20" s="25">
        <v>82</v>
      </c>
      <c r="K20" s="25">
        <v>162</v>
      </c>
      <c r="L20" s="25">
        <v>136</v>
      </c>
      <c r="M20" s="25">
        <v>153</v>
      </c>
      <c r="N20" s="25">
        <v>118</v>
      </c>
      <c r="O20" s="25">
        <v>174</v>
      </c>
      <c r="P20" s="25">
        <v>185</v>
      </c>
      <c r="Q20" s="25">
        <v>201</v>
      </c>
      <c r="R20" s="25">
        <v>137</v>
      </c>
      <c r="S20" s="25">
        <v>170</v>
      </c>
      <c r="T20" s="25">
        <v>208</v>
      </c>
      <c r="U20" s="25">
        <v>216</v>
      </c>
      <c r="V20" s="25">
        <v>142</v>
      </c>
      <c r="W20" s="25">
        <v>195</v>
      </c>
      <c r="X20" s="25">
        <v>268</v>
      </c>
      <c r="Y20" s="25">
        <v>277</v>
      </c>
      <c r="Z20" s="25">
        <v>171</v>
      </c>
      <c r="AA20" s="25">
        <v>278</v>
      </c>
      <c r="AB20" s="25">
        <v>263</v>
      </c>
      <c r="AC20" s="25">
        <v>295</v>
      </c>
      <c r="AD20" s="25">
        <v>198</v>
      </c>
      <c r="AE20" s="25">
        <v>291</v>
      </c>
      <c r="AF20" s="25">
        <v>303</v>
      </c>
      <c r="AG20" s="25">
        <v>292</v>
      </c>
      <c r="AH20" s="25">
        <v>228</v>
      </c>
      <c r="AI20" s="25">
        <v>336</v>
      </c>
      <c r="AJ20" s="25">
        <v>294</v>
      </c>
      <c r="AK20" s="25">
        <v>356</v>
      </c>
      <c r="AL20" s="25">
        <v>239</v>
      </c>
      <c r="AM20" s="25">
        <v>357</v>
      </c>
      <c r="AN20" s="25">
        <v>408</v>
      </c>
      <c r="AO20" s="25">
        <v>443</v>
      </c>
      <c r="AP20" s="25">
        <v>240</v>
      </c>
      <c r="AQ20" s="25">
        <v>411</v>
      </c>
      <c r="AR20" s="25">
        <v>379</v>
      </c>
      <c r="AS20" s="25">
        <v>366</v>
      </c>
      <c r="AT20" s="25">
        <v>238</v>
      </c>
      <c r="AU20" s="25">
        <v>387</v>
      </c>
      <c r="AV20" s="25">
        <v>339</v>
      </c>
      <c r="AW20" s="25">
        <v>361</v>
      </c>
      <c r="AX20" s="25">
        <v>236</v>
      </c>
      <c r="AY20" s="25">
        <v>415</v>
      </c>
      <c r="AZ20" s="25">
        <v>366</v>
      </c>
      <c r="BA20" s="25">
        <v>393</v>
      </c>
      <c r="BB20" s="25">
        <v>264</v>
      </c>
      <c r="BC20" s="25">
        <v>399</v>
      </c>
      <c r="BD20" s="25">
        <v>311</v>
      </c>
      <c r="BE20" s="25">
        <v>256</v>
      </c>
      <c r="BF20" s="25">
        <v>274</v>
      </c>
      <c r="BG20" s="25">
        <v>346</v>
      </c>
      <c r="BH20" s="25">
        <v>353</v>
      </c>
      <c r="BI20" s="25">
        <v>330</v>
      </c>
      <c r="BJ20" s="25">
        <v>225</v>
      </c>
      <c r="BK20" s="25">
        <v>301</v>
      </c>
      <c r="BL20" s="25">
        <v>332</v>
      </c>
      <c r="BM20" s="25">
        <v>280</v>
      </c>
      <c r="BN20" s="25">
        <v>249</v>
      </c>
      <c r="BO20" s="25">
        <v>316</v>
      </c>
      <c r="BP20" s="25">
        <v>279</v>
      </c>
      <c r="BQ20" s="25">
        <v>332</v>
      </c>
      <c r="BR20" s="25">
        <v>215</v>
      </c>
      <c r="BS20" s="25">
        <v>300</v>
      </c>
      <c r="BT20" s="25">
        <v>290</v>
      </c>
      <c r="BU20" s="25">
        <v>321</v>
      </c>
      <c r="BV20" s="25">
        <v>232</v>
      </c>
      <c r="BW20" s="25">
        <v>357</v>
      </c>
      <c r="BX20" s="25">
        <v>341</v>
      </c>
    </row>
    <row r="21" spans="3:76" ht="17.149999999999999" customHeight="1" thickBot="1" x14ac:dyDescent="0.35">
      <c r="C21" s="36" t="s">
        <v>127</v>
      </c>
      <c r="D21" s="25">
        <v>14</v>
      </c>
      <c r="E21" s="25">
        <v>24</v>
      </c>
      <c r="F21" s="25">
        <v>12</v>
      </c>
      <c r="G21" s="25">
        <v>16</v>
      </c>
      <c r="H21" s="25">
        <v>17</v>
      </c>
      <c r="I21" s="25">
        <v>22</v>
      </c>
      <c r="J21" s="25">
        <v>18</v>
      </c>
      <c r="K21" s="25">
        <v>16</v>
      </c>
      <c r="L21" s="25">
        <v>26</v>
      </c>
      <c r="M21" s="25">
        <v>30</v>
      </c>
      <c r="N21" s="25">
        <v>23</v>
      </c>
      <c r="O21" s="25">
        <v>31</v>
      </c>
      <c r="P21" s="25">
        <v>45</v>
      </c>
      <c r="Q21" s="25">
        <v>32</v>
      </c>
      <c r="R21" s="25">
        <v>18</v>
      </c>
      <c r="S21" s="25">
        <v>21</v>
      </c>
      <c r="T21" s="25">
        <v>24</v>
      </c>
      <c r="U21" s="25">
        <v>29</v>
      </c>
      <c r="V21" s="25">
        <v>31</v>
      </c>
      <c r="W21" s="25">
        <v>38</v>
      </c>
      <c r="X21" s="25">
        <v>34</v>
      </c>
      <c r="Y21" s="25">
        <v>48</v>
      </c>
      <c r="Z21" s="25">
        <v>30</v>
      </c>
      <c r="AA21" s="25">
        <v>45</v>
      </c>
      <c r="AB21" s="25">
        <v>37</v>
      </c>
      <c r="AC21" s="25">
        <v>34</v>
      </c>
      <c r="AD21" s="25">
        <v>41</v>
      </c>
      <c r="AE21" s="25">
        <v>41</v>
      </c>
      <c r="AF21" s="25">
        <v>44</v>
      </c>
      <c r="AG21" s="25">
        <v>43</v>
      </c>
      <c r="AH21" s="25">
        <v>23</v>
      </c>
      <c r="AI21" s="25">
        <v>60</v>
      </c>
      <c r="AJ21" s="25">
        <v>44</v>
      </c>
      <c r="AK21" s="25">
        <v>46</v>
      </c>
      <c r="AL21" s="25">
        <v>37</v>
      </c>
      <c r="AM21" s="25">
        <v>49</v>
      </c>
      <c r="AN21" s="25">
        <v>48</v>
      </c>
      <c r="AO21" s="25">
        <v>52</v>
      </c>
      <c r="AP21" s="25">
        <v>37</v>
      </c>
      <c r="AQ21" s="25">
        <v>40</v>
      </c>
      <c r="AR21" s="25">
        <v>56</v>
      </c>
      <c r="AS21" s="25">
        <v>60</v>
      </c>
      <c r="AT21" s="25">
        <v>25</v>
      </c>
      <c r="AU21" s="25">
        <v>62</v>
      </c>
      <c r="AV21" s="25">
        <v>45</v>
      </c>
      <c r="AW21" s="25">
        <v>63</v>
      </c>
      <c r="AX21" s="25">
        <v>33</v>
      </c>
      <c r="AY21" s="25">
        <v>50</v>
      </c>
      <c r="AZ21" s="25">
        <v>64</v>
      </c>
      <c r="BA21" s="25">
        <v>46</v>
      </c>
      <c r="BB21" s="25">
        <v>37</v>
      </c>
      <c r="BC21" s="25">
        <v>72</v>
      </c>
      <c r="BD21" s="25">
        <v>35</v>
      </c>
      <c r="BE21" s="25">
        <v>17</v>
      </c>
      <c r="BF21" s="25">
        <v>46</v>
      </c>
      <c r="BG21" s="25">
        <v>59</v>
      </c>
      <c r="BH21" s="25">
        <v>44</v>
      </c>
      <c r="BI21" s="25">
        <v>38</v>
      </c>
      <c r="BJ21" s="25">
        <v>43</v>
      </c>
      <c r="BK21" s="25">
        <v>52</v>
      </c>
      <c r="BL21" s="25">
        <v>53</v>
      </c>
      <c r="BM21" s="25">
        <v>53</v>
      </c>
      <c r="BN21" s="25">
        <v>38</v>
      </c>
      <c r="BO21" s="25">
        <v>39</v>
      </c>
      <c r="BP21" s="25">
        <v>27</v>
      </c>
      <c r="BQ21" s="25">
        <v>63</v>
      </c>
      <c r="BR21" s="25">
        <v>35</v>
      </c>
      <c r="BS21" s="25">
        <v>31</v>
      </c>
      <c r="BT21" s="25">
        <v>51</v>
      </c>
      <c r="BU21" s="25">
        <v>46</v>
      </c>
      <c r="BV21" s="25">
        <v>32</v>
      </c>
      <c r="BW21" s="25">
        <v>44</v>
      </c>
      <c r="BX21" s="25">
        <v>45</v>
      </c>
    </row>
    <row r="22" spans="3:76" ht="17.149999999999999" customHeight="1" thickBot="1" x14ac:dyDescent="0.35">
      <c r="C22" s="37" t="s">
        <v>128</v>
      </c>
      <c r="D22" s="39">
        <f>SUM(D5:D21)</f>
        <v>3160</v>
      </c>
      <c r="E22" s="39">
        <f t="shared" ref="E22:AB22" si="0">SUM(E5:E21)</f>
        <v>3125</v>
      </c>
      <c r="F22" s="39">
        <f t="shared" si="0"/>
        <v>2327</v>
      </c>
      <c r="G22" s="40">
        <f t="shared" si="0"/>
        <v>3495</v>
      </c>
      <c r="H22" s="39">
        <f t="shared" si="0"/>
        <v>3347</v>
      </c>
      <c r="I22" s="39">
        <f t="shared" si="0"/>
        <v>3880</v>
      </c>
      <c r="J22" s="39">
        <f t="shared" si="0"/>
        <v>2727</v>
      </c>
      <c r="K22" s="40">
        <f t="shared" si="0"/>
        <v>4115</v>
      </c>
      <c r="L22" s="39">
        <f t="shared" si="0"/>
        <v>4166</v>
      </c>
      <c r="M22" s="39">
        <f t="shared" si="0"/>
        <v>4519</v>
      </c>
      <c r="N22" s="39">
        <f t="shared" si="0"/>
        <v>3393</v>
      </c>
      <c r="O22" s="40">
        <f t="shared" si="0"/>
        <v>4965</v>
      </c>
      <c r="P22" s="39">
        <f t="shared" si="0"/>
        <v>4875</v>
      </c>
      <c r="Q22" s="39">
        <f t="shared" si="0"/>
        <v>5180</v>
      </c>
      <c r="R22" s="39">
        <f t="shared" si="0"/>
        <v>3800</v>
      </c>
      <c r="S22" s="40">
        <f t="shared" si="0"/>
        <v>5538</v>
      </c>
      <c r="T22" s="39">
        <f t="shared" si="0"/>
        <v>5674</v>
      </c>
      <c r="U22" s="39">
        <f t="shared" si="0"/>
        <v>6251</v>
      </c>
      <c r="V22" s="39">
        <f t="shared" si="0"/>
        <v>4735</v>
      </c>
      <c r="W22" s="40">
        <f t="shared" si="0"/>
        <v>6272</v>
      </c>
      <c r="X22" s="39">
        <f t="shared" si="0"/>
        <v>7008</v>
      </c>
      <c r="Y22" s="39">
        <f t="shared" si="0"/>
        <v>7465</v>
      </c>
      <c r="Z22" s="39">
        <f t="shared" si="0"/>
        <v>5533</v>
      </c>
      <c r="AA22" s="40">
        <f t="shared" si="0"/>
        <v>8361</v>
      </c>
      <c r="AB22" s="39">
        <f t="shared" si="0"/>
        <v>7407</v>
      </c>
      <c r="AC22" s="39">
        <f t="shared" ref="AC22:AH22" si="1">SUM(AC5:AC21)</f>
        <v>8379</v>
      </c>
      <c r="AD22" s="39">
        <f t="shared" si="1"/>
        <v>6211</v>
      </c>
      <c r="AE22" s="40">
        <f t="shared" si="1"/>
        <v>8514</v>
      </c>
      <c r="AF22" s="39">
        <f t="shared" si="1"/>
        <v>8527</v>
      </c>
      <c r="AG22" s="39">
        <f t="shared" si="1"/>
        <v>8733</v>
      </c>
      <c r="AH22" s="39">
        <f t="shared" si="1"/>
        <v>6834</v>
      </c>
      <c r="AI22" s="40">
        <f>SUM(AI5:AI21)</f>
        <v>9094</v>
      </c>
      <c r="AJ22" s="39">
        <f t="shared" ref="AJ22:AN22" si="2">SUM(AJ5:AJ21)</f>
        <v>8879</v>
      </c>
      <c r="AK22" s="39">
        <f t="shared" si="2"/>
        <v>9382</v>
      </c>
      <c r="AL22" s="39">
        <f t="shared" si="2"/>
        <v>6911</v>
      </c>
      <c r="AM22" s="40">
        <f t="shared" si="2"/>
        <v>9076</v>
      </c>
      <c r="AN22" s="39">
        <f t="shared" si="2"/>
        <v>8554</v>
      </c>
      <c r="AO22" s="39">
        <f t="shared" ref="AO22:AT22" si="3">SUM(AO5:AO21)</f>
        <v>9802</v>
      </c>
      <c r="AP22" s="39">
        <f t="shared" si="3"/>
        <v>6644</v>
      </c>
      <c r="AQ22" s="40">
        <f t="shared" si="3"/>
        <v>9017</v>
      </c>
      <c r="AR22" s="39">
        <f t="shared" si="3"/>
        <v>9186</v>
      </c>
      <c r="AS22" s="39">
        <f t="shared" si="3"/>
        <v>9391</v>
      </c>
      <c r="AT22" s="39">
        <f t="shared" si="3"/>
        <v>6385</v>
      </c>
      <c r="AU22" s="40">
        <f t="shared" ref="AU22:AZ22" si="4">SUM(AU5:AU21)</f>
        <v>9137</v>
      </c>
      <c r="AV22" s="39">
        <f t="shared" si="4"/>
        <v>8734</v>
      </c>
      <c r="AW22" s="39">
        <f t="shared" si="4"/>
        <v>9353</v>
      </c>
      <c r="AX22" s="39">
        <f t="shared" si="4"/>
        <v>6516</v>
      </c>
      <c r="AY22" s="40">
        <f t="shared" si="4"/>
        <v>9063</v>
      </c>
      <c r="AZ22" s="39">
        <f t="shared" si="4"/>
        <v>9440</v>
      </c>
      <c r="BA22" s="39">
        <f t="shared" ref="BA22:BF22" si="5">SUM(BA5:BA21)</f>
        <v>9426</v>
      </c>
      <c r="BB22" s="39">
        <f t="shared" si="5"/>
        <v>6792</v>
      </c>
      <c r="BC22" s="39">
        <f t="shared" si="5"/>
        <v>9291</v>
      </c>
      <c r="BD22" s="39">
        <f t="shared" si="5"/>
        <v>7854</v>
      </c>
      <c r="BE22" s="39">
        <f t="shared" si="5"/>
        <v>5880</v>
      </c>
      <c r="BF22" s="39">
        <f t="shared" si="5"/>
        <v>7376</v>
      </c>
      <c r="BG22" s="39">
        <f t="shared" ref="BG22:BL22" si="6">SUM(BG5:BG21)</f>
        <v>8960</v>
      </c>
      <c r="BH22" s="39">
        <f t="shared" si="6"/>
        <v>8439</v>
      </c>
      <c r="BI22" s="39">
        <f t="shared" si="6"/>
        <v>9003</v>
      </c>
      <c r="BJ22" s="39">
        <f t="shared" si="6"/>
        <v>6416</v>
      </c>
      <c r="BK22" s="39">
        <f t="shared" si="6"/>
        <v>8304</v>
      </c>
      <c r="BL22" s="39">
        <f t="shared" si="6"/>
        <v>8518</v>
      </c>
      <c r="BM22" s="39">
        <f>SUM(BM5:BM21)</f>
        <v>8500</v>
      </c>
      <c r="BN22" s="39">
        <v>6384</v>
      </c>
      <c r="BO22" s="39">
        <v>8845</v>
      </c>
      <c r="BP22" s="39">
        <f>SUM(BP5:BP21)</f>
        <v>8097</v>
      </c>
      <c r="BQ22" s="39">
        <f>SUM(BQ5:BQ21)</f>
        <v>8271</v>
      </c>
      <c r="BR22" s="39">
        <f>SUM(BR5:BR21)</f>
        <v>6542</v>
      </c>
      <c r="BS22" s="39">
        <f>SUM(BS5:BS21)</f>
        <v>8638</v>
      </c>
      <c r="BT22" s="39">
        <v>8497</v>
      </c>
      <c r="BU22" s="39">
        <v>8947</v>
      </c>
      <c r="BV22" s="39">
        <v>6470</v>
      </c>
      <c r="BW22" s="39">
        <v>8530</v>
      </c>
      <c r="BX22" s="39">
        <v>8694</v>
      </c>
    </row>
    <row r="23" spans="3:76" x14ac:dyDescent="0.3">
      <c r="BJ23" s="57"/>
    </row>
    <row r="25" spans="3:76" ht="39" customHeight="1" x14ac:dyDescent="0.3">
      <c r="C25" s="13"/>
      <c r="D25" s="23" t="s">
        <v>229</v>
      </c>
      <c r="E25" s="23" t="s">
        <v>230</v>
      </c>
      <c r="F25" s="23" t="s">
        <v>231</v>
      </c>
      <c r="G25" s="41" t="s">
        <v>232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41" t="s">
        <v>259</v>
      </c>
      <c r="BQ25" s="41" t="s">
        <v>266</v>
      </c>
      <c r="BR25" s="41" t="s">
        <v>267</v>
      </c>
      <c r="BS25" s="41" t="s">
        <v>268</v>
      </c>
      <c r="BT25" s="41" t="s">
        <v>269</v>
      </c>
    </row>
    <row r="26" spans="3:76" ht="17.149999999999999" customHeight="1" thickBot="1" x14ac:dyDescent="0.35">
      <c r="C26" s="36" t="s">
        <v>111</v>
      </c>
      <c r="D26" s="49">
        <f t="shared" ref="D26:X26" si="7">+(H5-D5)/D5</f>
        <v>0.3176895306859206</v>
      </c>
      <c r="E26" s="49">
        <f t="shared" si="7"/>
        <v>0.36443661971830987</v>
      </c>
      <c r="F26" s="49">
        <f t="shared" si="7"/>
        <v>0.22350230414746544</v>
      </c>
      <c r="G26" s="49">
        <f t="shared" si="7"/>
        <v>0.17320703653585928</v>
      </c>
      <c r="H26" s="49">
        <f t="shared" si="7"/>
        <v>0.22739726027397261</v>
      </c>
      <c r="I26" s="49">
        <f t="shared" si="7"/>
        <v>0.12516129032258064</v>
      </c>
      <c r="J26" s="49">
        <f t="shared" si="7"/>
        <v>0.16384180790960451</v>
      </c>
      <c r="K26" s="49">
        <f t="shared" si="7"/>
        <v>0.12226066897347174</v>
      </c>
      <c r="L26" s="49">
        <f t="shared" si="7"/>
        <v>0.11272321428571429</v>
      </c>
      <c r="M26" s="49">
        <f t="shared" si="7"/>
        <v>0.22706422018348624</v>
      </c>
      <c r="N26" s="49">
        <f t="shared" si="7"/>
        <v>0.21844660194174756</v>
      </c>
      <c r="O26" s="49">
        <f t="shared" si="7"/>
        <v>0.20452209660842754</v>
      </c>
      <c r="P26" s="49">
        <f t="shared" si="7"/>
        <v>0.12236710130391174</v>
      </c>
      <c r="Q26" s="49">
        <f t="shared" si="7"/>
        <v>0.1205607476635514</v>
      </c>
      <c r="R26" s="49">
        <f t="shared" si="7"/>
        <v>0.15272244355909695</v>
      </c>
      <c r="S26" s="49">
        <f t="shared" si="7"/>
        <v>3.7542662116040959E-2</v>
      </c>
      <c r="T26" s="49">
        <f t="shared" si="7"/>
        <v>0.20107238605898123</v>
      </c>
      <c r="U26" s="49">
        <f t="shared" si="7"/>
        <v>0.30025020850708922</v>
      </c>
      <c r="V26" s="49">
        <f t="shared" si="7"/>
        <v>0.27419354838709675</v>
      </c>
      <c r="W26" s="49">
        <f t="shared" si="7"/>
        <v>0.42434210526315791</v>
      </c>
      <c r="X26" s="49">
        <f t="shared" si="7"/>
        <v>6.3244047619047616E-2</v>
      </c>
      <c r="Y26" s="49">
        <f t="shared" ref="Y26:BA41" si="8">+(AC5-Y5)/Y5</f>
        <v>-6.4143681847338039E-3</v>
      </c>
      <c r="Z26" s="49">
        <f t="shared" si="8"/>
        <v>0.12477396021699819</v>
      </c>
      <c r="AA26" s="49">
        <f t="shared" si="8"/>
        <v>-1.9630484988452657E-2</v>
      </c>
      <c r="AB26" s="49">
        <f t="shared" si="8"/>
        <v>0.17844646606018194</v>
      </c>
      <c r="AC26" s="49">
        <f t="shared" si="8"/>
        <v>0.15106520335700452</v>
      </c>
      <c r="AD26" s="49">
        <f t="shared" si="8"/>
        <v>9.2443729903536984E-2</v>
      </c>
      <c r="AE26" s="49">
        <f t="shared" si="8"/>
        <v>3.7691401648998819E-2</v>
      </c>
      <c r="AF26" s="49">
        <f t="shared" si="8"/>
        <v>0.12292161520190023</v>
      </c>
      <c r="AG26" s="49">
        <f t="shared" si="8"/>
        <v>2.1873247335950644E-2</v>
      </c>
      <c r="AH26" s="49">
        <f t="shared" si="8"/>
        <v>9.5658572479764541E-3</v>
      </c>
      <c r="AI26" s="49">
        <f t="shared" si="8"/>
        <v>4.9375709421112371E-2</v>
      </c>
      <c r="AJ26" s="49">
        <f t="shared" si="8"/>
        <v>-0.1121099947117927</v>
      </c>
      <c r="AK26" s="49">
        <f t="shared" si="8"/>
        <v>0.15751920965971461</v>
      </c>
      <c r="AL26" s="49">
        <f t="shared" si="8"/>
        <v>1.9679300291545191E-2</v>
      </c>
      <c r="AM26" s="49">
        <f t="shared" si="8"/>
        <v>4.0562466197944833E-2</v>
      </c>
      <c r="AN26" s="49">
        <f t="shared" si="8"/>
        <v>0.11792733770101251</v>
      </c>
      <c r="AO26" s="49">
        <f t="shared" si="8"/>
        <v>-5.0734945471787578E-2</v>
      </c>
      <c r="AP26" s="49">
        <f t="shared" si="8"/>
        <v>-4.360257326661901E-2</v>
      </c>
      <c r="AQ26" s="49">
        <f t="shared" si="8"/>
        <v>3.7941787941787944E-2</v>
      </c>
      <c r="AR26" s="49">
        <f t="shared" si="8"/>
        <v>1.3851891315929675E-2</v>
      </c>
      <c r="AS26" s="49">
        <f t="shared" si="8"/>
        <v>1.948051948051948E-2</v>
      </c>
      <c r="AT26" s="49">
        <f t="shared" si="8"/>
        <v>0.11733931240657698</v>
      </c>
      <c r="AU26" s="49">
        <f t="shared" si="8"/>
        <v>1.1016524787180772E-2</v>
      </c>
      <c r="AV26" s="49">
        <f t="shared" si="8"/>
        <v>4.2038885969521808E-2</v>
      </c>
      <c r="AW26" s="49">
        <f t="shared" si="8"/>
        <v>-2.2537971582557569E-2</v>
      </c>
      <c r="AX26" s="49">
        <f t="shared" si="8"/>
        <v>-8.7625418060200674E-2</v>
      </c>
      <c r="AY26" s="49">
        <f t="shared" si="8"/>
        <v>-4.7052996532937097E-2</v>
      </c>
      <c r="AZ26" s="49">
        <f t="shared" si="8"/>
        <v>-0.10186585980837115</v>
      </c>
      <c r="BA26" s="49">
        <f t="shared" si="8"/>
        <v>-0.37894736842105264</v>
      </c>
      <c r="BB26" s="49">
        <f t="shared" ref="BB26:BP43" si="9">+(BF5-BB5)/BB5</f>
        <v>0.17155425219941348</v>
      </c>
      <c r="BC26" s="49">
        <f t="shared" si="9"/>
        <v>5.5613305613305616E-2</v>
      </c>
      <c r="BD26" s="49">
        <f t="shared" si="9"/>
        <v>7.6361594609769795E-2</v>
      </c>
      <c r="BE26" s="49">
        <f t="shared" si="9"/>
        <v>0.64971751412429379</v>
      </c>
      <c r="BF26" s="49">
        <f t="shared" si="9"/>
        <v>-0.1276595744680851</v>
      </c>
      <c r="BG26" s="49">
        <f t="shared" si="9"/>
        <v>-7.6809453471196457E-2</v>
      </c>
      <c r="BH26" s="49">
        <f t="shared" si="9"/>
        <v>1.3562858633281168E-2</v>
      </c>
      <c r="BI26" s="49">
        <f t="shared" si="9"/>
        <v>-8.6105675146771032E-2</v>
      </c>
      <c r="BJ26" s="49">
        <f t="shared" si="9"/>
        <v>-7.173601147776184E-4</v>
      </c>
      <c r="BK26" s="49">
        <f t="shared" si="9"/>
        <v>7.0400000000000004E-2</v>
      </c>
      <c r="BL26" s="49">
        <f t="shared" si="9"/>
        <v>-7.8229541945445194E-2</v>
      </c>
      <c r="BM26" s="49">
        <f t="shared" si="9"/>
        <v>-9.9571734475374735E-2</v>
      </c>
      <c r="BN26" s="49">
        <f t="shared" si="9"/>
        <v>4.7379755922469492E-2</v>
      </c>
      <c r="BO26" s="49">
        <f t="shared" si="9"/>
        <v>-5.9790732436472349E-3</v>
      </c>
      <c r="BP26" s="49">
        <f t="shared" si="9"/>
        <v>5.0251256281407038E-2</v>
      </c>
      <c r="BQ26" s="49">
        <f t="shared" ref="BQ26:BT41" si="10">+(BU5-BQ5)/BQ5</f>
        <v>0.18549346016646848</v>
      </c>
      <c r="BR26" s="49">
        <f t="shared" si="10"/>
        <v>-1.7135023989033583E-2</v>
      </c>
      <c r="BS26" s="49">
        <f t="shared" si="10"/>
        <v>-4.7117794486215538E-2</v>
      </c>
      <c r="BT26" s="49">
        <f t="shared" si="10"/>
        <v>4.1998936735778841E-2</v>
      </c>
    </row>
    <row r="27" spans="3:76" ht="17.149999999999999" customHeight="1" thickBot="1" x14ac:dyDescent="0.35">
      <c r="C27" s="36" t="s">
        <v>112</v>
      </c>
      <c r="D27" s="49">
        <f t="shared" ref="D27:D42" si="11">+(H6-D6)/D6</f>
        <v>0.16279069767441862</v>
      </c>
      <c r="E27" s="49">
        <f t="shared" ref="E27:E42" si="12">+(I6-E6)/E6</f>
        <v>-5.3097345132743362E-2</v>
      </c>
      <c r="F27" s="49">
        <f t="shared" ref="F27:F42" si="13">+(J6-F6)/F6</f>
        <v>0.375</v>
      </c>
      <c r="G27" s="49">
        <f t="shared" ref="G27:G42" si="14">+(K6-G6)/G6</f>
        <v>0.52222222222222225</v>
      </c>
      <c r="H27" s="49">
        <f t="shared" ref="H27:H42" si="15">+(L6-H6)/H6</f>
        <v>0.31</v>
      </c>
      <c r="I27" s="49">
        <f t="shared" ref="I27:I42" si="16">+(M6-I6)/I6</f>
        <v>7.476635514018691E-2</v>
      </c>
      <c r="J27" s="49">
        <f t="shared" ref="J27:J42" si="17">+(N6-J6)/J6</f>
        <v>0.43939393939393939</v>
      </c>
      <c r="K27" s="49">
        <f t="shared" ref="K27:K42" si="18">+(O6-K6)/K6</f>
        <v>0.12408759124087591</v>
      </c>
      <c r="L27" s="49">
        <f t="shared" ref="L27:L42" si="19">+(P6-L6)/L6</f>
        <v>5.3435114503816793E-2</v>
      </c>
      <c r="M27" s="49">
        <f t="shared" ref="M27:M42" si="20">+(Q6-M6)/M6</f>
        <v>0.10434782608695652</v>
      </c>
      <c r="N27" s="49">
        <f t="shared" ref="N27:N42" si="21">+(R6-N6)/N6</f>
        <v>0.21052631578947367</v>
      </c>
      <c r="O27" s="49">
        <f t="shared" ref="O27:O42" si="22">+(S6-O6)/O6</f>
        <v>0.37012987012987014</v>
      </c>
      <c r="P27" s="49">
        <f t="shared" ref="P27:P42" si="23">+(T6-P6)/P6</f>
        <v>0.6376811594202898</v>
      </c>
      <c r="Q27" s="49">
        <f t="shared" ref="Q27:Q42" si="24">+(U6-Q6)/Q6</f>
        <v>0.65354330708661412</v>
      </c>
      <c r="R27" s="49">
        <f t="shared" ref="R27:R42" si="25">+(V6-R6)/R6</f>
        <v>0.9826086956521739</v>
      </c>
      <c r="S27" s="49">
        <f t="shared" ref="S27:S42" si="26">+(W6-S6)/S6</f>
        <v>-0.25592417061611372</v>
      </c>
      <c r="T27" s="49">
        <f t="shared" ref="T27:T42" si="27">+(X6-T6)/T6</f>
        <v>-0.12831858407079647</v>
      </c>
      <c r="U27" s="49">
        <f t="shared" ref="U27:U42" si="28">+(Y6-U6)/U6</f>
        <v>-0.10952380952380952</v>
      </c>
      <c r="V27" s="49">
        <f t="shared" ref="V27:V42" si="29">+(Z6-V6)/V6</f>
        <v>-0.35087719298245612</v>
      </c>
      <c r="W27" s="49">
        <f t="shared" ref="W27:W42" si="30">+(AA6-W6)/W6</f>
        <v>0.55414012738853502</v>
      </c>
      <c r="X27" s="49">
        <f t="shared" ref="X27:X42" si="31">+(AB6-X6)/X6</f>
        <v>-8.1218274111675121E-2</v>
      </c>
      <c r="Y27" s="49">
        <f t="shared" ref="Y27:Y41" si="32">+(AC6-Y6)/Y6</f>
        <v>0.23529411764705882</v>
      </c>
      <c r="Z27" s="49">
        <f t="shared" ref="Z27:Z42" si="33">+(AD6-Z6)/Z6</f>
        <v>-7.4324324324324328E-2</v>
      </c>
      <c r="AA27" s="49">
        <f t="shared" ref="AA27:AA41" si="34">+(AE6-AA6)/AA6</f>
        <v>-0.29098360655737704</v>
      </c>
      <c r="AB27" s="49">
        <f t="shared" ref="AB27:AB42" si="35">+(AF6-AB6)/AB6</f>
        <v>5.5248618784530384E-2</v>
      </c>
      <c r="AC27" s="49">
        <f t="shared" ref="AC27:AC43" si="36">+(AG6-AC6)/AC6</f>
        <v>-0.13419913419913421</v>
      </c>
      <c r="AD27" s="49">
        <f t="shared" ref="AD27:AD43" si="37">+(AH6-AD6)/AD6</f>
        <v>0.16788321167883211</v>
      </c>
      <c r="AE27" s="49">
        <f t="shared" ref="AE27:AE41" si="38">+(AI6-AE6)/AE6</f>
        <v>0.35260115606936415</v>
      </c>
      <c r="AF27" s="49">
        <f t="shared" ref="AF27:AF43" si="39">+(AJ6-AF6)/AF6</f>
        <v>0.28272251308900526</v>
      </c>
      <c r="AG27" s="49">
        <f t="shared" ref="AG27:AG41" si="40">+(AK6-AG6)/AG6</f>
        <v>7.0000000000000007E-2</v>
      </c>
      <c r="AH27" s="49">
        <f t="shared" ref="AH27:AH43" si="41">+(AL6-AH6)/AH6</f>
        <v>-9.375E-2</v>
      </c>
      <c r="AI27" s="49">
        <f t="shared" ref="AI27:AI41" si="42">+(AM6-AI6)/AI6</f>
        <v>-5.9829059829059832E-2</v>
      </c>
      <c r="AJ27" s="49">
        <f t="shared" ref="AJ27:AY43" si="43">+(AN6-AJ6)/AJ6</f>
        <v>-6.9387755102040816E-2</v>
      </c>
      <c r="AK27" s="49">
        <f t="shared" ref="AK27:AK41" si="44">+(AO6-AK6)/AK6</f>
        <v>-0.10280373831775701</v>
      </c>
      <c r="AL27" s="49">
        <f t="shared" si="8"/>
        <v>8.9655172413793102E-2</v>
      </c>
      <c r="AM27" s="49">
        <f t="shared" si="8"/>
        <v>1.3636363636363636E-2</v>
      </c>
      <c r="AN27" s="49">
        <f t="shared" si="8"/>
        <v>-7.0175438596491224E-2</v>
      </c>
      <c r="AO27" s="49">
        <f t="shared" si="8"/>
        <v>0.13020833333333334</v>
      </c>
      <c r="AP27" s="49">
        <f t="shared" si="8"/>
        <v>0</v>
      </c>
      <c r="AQ27" s="49">
        <f t="shared" si="8"/>
        <v>-1.7937219730941704E-2</v>
      </c>
      <c r="AR27" s="49">
        <f t="shared" si="8"/>
        <v>-0.13207547169811321</v>
      </c>
      <c r="AS27" s="49">
        <f t="shared" si="8"/>
        <v>-8.294930875576037E-2</v>
      </c>
      <c r="AT27" s="49">
        <f t="shared" si="8"/>
        <v>-6.3291139240506328E-3</v>
      </c>
      <c r="AU27" s="49">
        <f t="shared" si="8"/>
        <v>-7.3059360730593603E-2</v>
      </c>
      <c r="AV27" s="49">
        <f t="shared" si="8"/>
        <v>0.63043478260869568</v>
      </c>
      <c r="AW27" s="49">
        <f t="shared" si="8"/>
        <v>0.22110552763819097</v>
      </c>
      <c r="AX27" s="49">
        <f t="shared" si="8"/>
        <v>8.9171974522292988E-2</v>
      </c>
      <c r="AY27" s="49">
        <f t="shared" si="8"/>
        <v>6.4039408866995079E-2</v>
      </c>
      <c r="AZ27" s="49">
        <f t="shared" si="8"/>
        <v>-0.41</v>
      </c>
      <c r="BA27" s="49">
        <f t="shared" si="8"/>
        <v>-0.35390946502057613</v>
      </c>
      <c r="BB27" s="49">
        <f t="shared" si="9"/>
        <v>-0.16374269005847952</v>
      </c>
      <c r="BC27" s="49">
        <f t="shared" si="9"/>
        <v>-0.25925925925925924</v>
      </c>
      <c r="BD27" s="49">
        <f t="shared" si="9"/>
        <v>2.2598870056497175E-2</v>
      </c>
      <c r="BE27" s="49">
        <f t="shared" si="9"/>
        <v>0.31847133757961782</v>
      </c>
      <c r="BF27" s="49">
        <f t="shared" si="9"/>
        <v>6.2937062937062943E-2</v>
      </c>
      <c r="BG27" s="49">
        <f t="shared" si="9"/>
        <v>0.1875</v>
      </c>
      <c r="BH27" s="49">
        <f t="shared" si="9"/>
        <v>0</v>
      </c>
      <c r="BI27" s="49">
        <f t="shared" si="9"/>
        <v>1.932367149758454E-2</v>
      </c>
      <c r="BJ27" s="49">
        <f t="shared" si="9"/>
        <v>4.6052631578947366E-2</v>
      </c>
      <c r="BK27" s="49">
        <f t="shared" si="9"/>
        <v>0.11578947368421053</v>
      </c>
      <c r="BL27" s="49">
        <f t="shared" si="9"/>
        <v>9.3922651933701654E-2</v>
      </c>
      <c r="BM27" s="49">
        <f t="shared" si="9"/>
        <v>0.14691943127962084</v>
      </c>
      <c r="BN27" s="49">
        <f t="shared" si="9"/>
        <v>-6.2893081761006293E-3</v>
      </c>
      <c r="BO27" s="49">
        <f t="shared" si="9"/>
        <v>-0.12264150943396226</v>
      </c>
      <c r="BP27" s="49">
        <f t="shared" si="9"/>
        <v>-4.0404040404040407E-2</v>
      </c>
      <c r="BQ27" s="49">
        <f t="shared" si="10"/>
        <v>-3.3057851239669422E-2</v>
      </c>
      <c r="BR27" s="49">
        <f t="shared" si="10"/>
        <v>7.5949367088607597E-2</v>
      </c>
      <c r="BS27" s="49">
        <f t="shared" si="10"/>
        <v>0.12903225806451613</v>
      </c>
      <c r="BT27" s="49">
        <f t="shared" si="10"/>
        <v>0.1736842105263158</v>
      </c>
    </row>
    <row r="28" spans="3:76" ht="17.149999999999999" customHeight="1" thickBot="1" x14ac:dyDescent="0.35">
      <c r="C28" s="36" t="s">
        <v>113</v>
      </c>
      <c r="D28" s="49">
        <f t="shared" si="11"/>
        <v>-0.32885906040268459</v>
      </c>
      <c r="E28" s="49">
        <f t="shared" si="12"/>
        <v>0.2288135593220339</v>
      </c>
      <c r="F28" s="49">
        <f t="shared" si="13"/>
        <v>-0.12605042016806722</v>
      </c>
      <c r="G28" s="49">
        <f t="shared" si="14"/>
        <v>7.8014184397163122E-2</v>
      </c>
      <c r="H28" s="49">
        <f t="shared" si="15"/>
        <v>0.79</v>
      </c>
      <c r="I28" s="49">
        <f t="shared" si="16"/>
        <v>0.22068965517241379</v>
      </c>
      <c r="J28" s="49">
        <f t="shared" si="17"/>
        <v>0.11538461538461539</v>
      </c>
      <c r="K28" s="49">
        <f t="shared" si="18"/>
        <v>0.20394736842105263</v>
      </c>
      <c r="L28" s="49">
        <f t="shared" si="19"/>
        <v>-0.16201117318435754</v>
      </c>
      <c r="M28" s="49">
        <f t="shared" si="20"/>
        <v>-7.909604519774012E-2</v>
      </c>
      <c r="N28" s="49">
        <f t="shared" si="21"/>
        <v>-0.16379310344827586</v>
      </c>
      <c r="O28" s="49">
        <f t="shared" si="22"/>
        <v>4.9180327868852458E-2</v>
      </c>
      <c r="P28" s="49">
        <f t="shared" si="23"/>
        <v>0.14000000000000001</v>
      </c>
      <c r="Q28" s="49">
        <f t="shared" si="24"/>
        <v>0.17791411042944785</v>
      </c>
      <c r="R28" s="49">
        <f t="shared" si="25"/>
        <v>0.34020618556701032</v>
      </c>
      <c r="S28" s="49">
        <f t="shared" si="26"/>
        <v>0.15625</v>
      </c>
      <c r="T28" s="49">
        <f t="shared" si="27"/>
        <v>0.28654970760233917</v>
      </c>
      <c r="U28" s="49">
        <f t="shared" si="28"/>
        <v>0.14583333333333334</v>
      </c>
      <c r="V28" s="49">
        <f t="shared" si="29"/>
        <v>0.29230769230769232</v>
      </c>
      <c r="W28" s="49">
        <f t="shared" si="30"/>
        <v>0.11261261261261261</v>
      </c>
      <c r="X28" s="49">
        <f t="shared" si="31"/>
        <v>-4.0909090909090909E-2</v>
      </c>
      <c r="Y28" s="49">
        <f t="shared" si="32"/>
        <v>4.0909090909090909E-2</v>
      </c>
      <c r="Z28" s="49">
        <f t="shared" si="33"/>
        <v>0.26190476190476192</v>
      </c>
      <c r="AA28" s="49">
        <f t="shared" si="34"/>
        <v>0.10121457489878542</v>
      </c>
      <c r="AB28" s="49">
        <f t="shared" si="35"/>
        <v>0.26066350710900477</v>
      </c>
      <c r="AC28" s="49">
        <f t="shared" si="36"/>
        <v>0.19213973799126638</v>
      </c>
      <c r="AD28" s="49">
        <f t="shared" si="37"/>
        <v>-0.13679245283018868</v>
      </c>
      <c r="AE28" s="49">
        <f t="shared" si="38"/>
        <v>-3.3088235294117647E-2</v>
      </c>
      <c r="AF28" s="49">
        <f t="shared" si="39"/>
        <v>-0.10150375939849623</v>
      </c>
      <c r="AG28" s="49">
        <f t="shared" si="40"/>
        <v>3.6630036630036632E-2</v>
      </c>
      <c r="AH28" s="49">
        <f t="shared" si="41"/>
        <v>3.825136612021858E-2</v>
      </c>
      <c r="AI28" s="49">
        <f t="shared" si="42"/>
        <v>-1.1406844106463879E-2</v>
      </c>
      <c r="AJ28" s="49">
        <f t="shared" si="43"/>
        <v>-0.1297071129707113</v>
      </c>
      <c r="AK28" s="49">
        <f t="shared" si="44"/>
        <v>-4.9469964664310952E-2</v>
      </c>
      <c r="AL28" s="49">
        <f t="shared" si="8"/>
        <v>-0.15789473684210525</v>
      </c>
      <c r="AM28" s="49">
        <f t="shared" si="8"/>
        <v>-0.15384615384615385</v>
      </c>
      <c r="AN28" s="49">
        <f t="shared" si="8"/>
        <v>0.24519230769230768</v>
      </c>
      <c r="AO28" s="49">
        <f t="shared" si="8"/>
        <v>5.204460966542751E-2</v>
      </c>
      <c r="AP28" s="49">
        <f t="shared" si="8"/>
        <v>0.14374999999999999</v>
      </c>
      <c r="AQ28" s="49">
        <f t="shared" si="8"/>
        <v>0.11363636363636363</v>
      </c>
      <c r="AR28" s="49">
        <f t="shared" si="8"/>
        <v>-2.7027027027027029E-2</v>
      </c>
      <c r="AS28" s="49">
        <f t="shared" si="8"/>
        <v>7.0671378091872791E-3</v>
      </c>
      <c r="AT28" s="49">
        <f t="shared" si="8"/>
        <v>-9.2896174863387984E-2</v>
      </c>
      <c r="AU28" s="49">
        <f t="shared" si="8"/>
        <v>4.8979591836734691E-2</v>
      </c>
      <c r="AV28" s="49">
        <f t="shared" si="8"/>
        <v>3.5714285714285712E-2</v>
      </c>
      <c r="AW28" s="49">
        <f t="shared" si="8"/>
        <v>-1.0526315789473684E-2</v>
      </c>
      <c r="AX28" s="49">
        <f t="shared" si="8"/>
        <v>-6.024096385542169E-3</v>
      </c>
      <c r="AY28" s="49">
        <f t="shared" si="8"/>
        <v>2.7237354085603113E-2</v>
      </c>
      <c r="AZ28" s="49">
        <f t="shared" si="8"/>
        <v>-0.22605363984674329</v>
      </c>
      <c r="BA28" s="49">
        <f t="shared" ref="BA28:BA43" si="45">+(BE7-BA7)/BA7</f>
        <v>-0.43262411347517732</v>
      </c>
      <c r="BB28" s="49">
        <f t="shared" si="9"/>
        <v>6.6666666666666666E-2</v>
      </c>
      <c r="BC28" s="49">
        <f t="shared" si="9"/>
        <v>-0.125</v>
      </c>
      <c r="BD28" s="49">
        <f t="shared" si="9"/>
        <v>7.4257425742574254E-2</v>
      </c>
      <c r="BE28" s="49">
        <f t="shared" si="9"/>
        <v>0.4375</v>
      </c>
      <c r="BF28" s="49">
        <f t="shared" si="9"/>
        <v>-5.113636363636364E-2</v>
      </c>
      <c r="BG28" s="49">
        <f t="shared" si="9"/>
        <v>-0.13852813852813853</v>
      </c>
      <c r="BH28" s="49">
        <f t="shared" si="9"/>
        <v>2.7649769585253458E-2</v>
      </c>
      <c r="BI28" s="49">
        <f t="shared" si="9"/>
        <v>-0.13478260869565217</v>
      </c>
      <c r="BJ28" s="49">
        <f t="shared" si="9"/>
        <v>-0.19161676646706588</v>
      </c>
      <c r="BK28" s="49">
        <f t="shared" si="9"/>
        <v>0.135678391959799</v>
      </c>
      <c r="BL28" s="49">
        <f t="shared" si="9"/>
        <v>0.15246636771300448</v>
      </c>
      <c r="BM28" s="49">
        <f t="shared" si="9"/>
        <v>-0.30653266331658291</v>
      </c>
      <c r="BN28" s="49">
        <f t="shared" si="9"/>
        <v>0.17037037037037037</v>
      </c>
      <c r="BO28" s="49">
        <f t="shared" si="9"/>
        <v>-4.4247787610619468E-3</v>
      </c>
      <c r="BP28" s="49">
        <f t="shared" si="9"/>
        <v>-0.13618677042801555</v>
      </c>
      <c r="BQ28" s="49">
        <f t="shared" si="10"/>
        <v>0.5</v>
      </c>
      <c r="BR28" s="49">
        <f t="shared" si="10"/>
        <v>-6.9620253164556958E-2</v>
      </c>
      <c r="BS28" s="49">
        <f t="shared" si="10"/>
        <v>-0.22666666666666666</v>
      </c>
      <c r="BT28" s="49">
        <f t="shared" si="10"/>
        <v>-8.5585585585585586E-2</v>
      </c>
    </row>
    <row r="29" spans="3:76" ht="17.149999999999999" customHeight="1" thickBot="1" x14ac:dyDescent="0.35">
      <c r="C29" s="36" t="s">
        <v>114</v>
      </c>
      <c r="D29" s="49">
        <f t="shared" si="11"/>
        <v>-0.17073170731707318</v>
      </c>
      <c r="E29" s="49">
        <f t="shared" si="12"/>
        <v>0.51851851851851849</v>
      </c>
      <c r="F29" s="49">
        <f t="shared" si="13"/>
        <v>0.46938775510204084</v>
      </c>
      <c r="G29" s="49">
        <f t="shared" si="14"/>
        <v>-3.2258064516129031E-2</v>
      </c>
      <c r="H29" s="49">
        <f t="shared" si="15"/>
        <v>0.26470588235294118</v>
      </c>
      <c r="I29" s="49">
        <f t="shared" si="16"/>
        <v>7.3170731707317069E-2</v>
      </c>
      <c r="J29" s="49">
        <f t="shared" si="17"/>
        <v>0.33333333333333331</v>
      </c>
      <c r="K29" s="49">
        <f t="shared" si="18"/>
        <v>0.41111111111111109</v>
      </c>
      <c r="L29" s="49">
        <f t="shared" si="19"/>
        <v>0.61627906976744184</v>
      </c>
      <c r="M29" s="49">
        <f t="shared" si="20"/>
        <v>9.8484848484848481E-2</v>
      </c>
      <c r="N29" s="49">
        <f t="shared" si="21"/>
        <v>1.0416666666666666E-2</v>
      </c>
      <c r="O29" s="49">
        <f t="shared" si="22"/>
        <v>0.11811023622047244</v>
      </c>
      <c r="P29" s="49">
        <f t="shared" si="23"/>
        <v>7.1942446043165471E-3</v>
      </c>
      <c r="Q29" s="49">
        <f t="shared" si="24"/>
        <v>0.20689655172413793</v>
      </c>
      <c r="R29" s="49">
        <f t="shared" si="25"/>
        <v>0.16494845360824742</v>
      </c>
      <c r="S29" s="49">
        <f t="shared" si="26"/>
        <v>0.31690140845070425</v>
      </c>
      <c r="T29" s="49">
        <f t="shared" si="27"/>
        <v>9.285714285714286E-2</v>
      </c>
      <c r="U29" s="49">
        <f t="shared" si="28"/>
        <v>0.13142857142857142</v>
      </c>
      <c r="V29" s="49">
        <f t="shared" si="29"/>
        <v>0.10619469026548672</v>
      </c>
      <c r="W29" s="49">
        <f t="shared" si="30"/>
        <v>0.17647058823529413</v>
      </c>
      <c r="X29" s="49">
        <f t="shared" si="31"/>
        <v>0.17647058823529413</v>
      </c>
      <c r="Y29" s="49">
        <f t="shared" si="32"/>
        <v>0.24242424242424243</v>
      </c>
      <c r="Z29" s="49">
        <f t="shared" si="33"/>
        <v>0.216</v>
      </c>
      <c r="AA29" s="49">
        <f t="shared" si="34"/>
        <v>-4.5454545454545452E-3</v>
      </c>
      <c r="AB29" s="49">
        <f t="shared" si="35"/>
        <v>0.16111111111111112</v>
      </c>
      <c r="AC29" s="49">
        <f t="shared" si="36"/>
        <v>-0.12195121951219512</v>
      </c>
      <c r="AD29" s="49">
        <f t="shared" si="37"/>
        <v>0.38157894736842107</v>
      </c>
      <c r="AE29" s="49">
        <f t="shared" si="38"/>
        <v>1.3698630136986301E-2</v>
      </c>
      <c r="AF29" s="49">
        <f t="shared" si="39"/>
        <v>2.8708133971291867E-2</v>
      </c>
      <c r="AG29" s="49">
        <f t="shared" si="40"/>
        <v>0.125</v>
      </c>
      <c r="AH29" s="49">
        <f t="shared" si="41"/>
        <v>-9.5238095238095247E-3</v>
      </c>
      <c r="AI29" s="49">
        <f t="shared" si="42"/>
        <v>0.15315315315315314</v>
      </c>
      <c r="AJ29" s="49">
        <f t="shared" si="43"/>
        <v>-6.5116279069767441E-2</v>
      </c>
      <c r="AK29" s="49">
        <f t="shared" si="44"/>
        <v>4.11522633744856E-3</v>
      </c>
      <c r="AL29" s="49">
        <f t="shared" si="8"/>
        <v>-0.16826923076923078</v>
      </c>
      <c r="AM29" s="49">
        <f t="shared" si="8"/>
        <v>-0.19140625</v>
      </c>
      <c r="AN29" s="49">
        <f t="shared" si="8"/>
        <v>4.975124378109453E-2</v>
      </c>
      <c r="AO29" s="49">
        <f t="shared" si="8"/>
        <v>0.11065573770491803</v>
      </c>
      <c r="AP29" s="49">
        <f t="shared" si="8"/>
        <v>-6.358381502890173E-2</v>
      </c>
      <c r="AQ29" s="49">
        <f t="shared" si="8"/>
        <v>7.7294685990338161E-2</v>
      </c>
      <c r="AR29" s="49">
        <f t="shared" si="8"/>
        <v>-6.1611374407582936E-2</v>
      </c>
      <c r="AS29" s="49">
        <f t="shared" si="8"/>
        <v>-0.11439114391143912</v>
      </c>
      <c r="AT29" s="49">
        <f t="shared" si="8"/>
        <v>0.1728395061728395</v>
      </c>
      <c r="AU29" s="49">
        <f t="shared" si="8"/>
        <v>6.2780269058295965E-2</v>
      </c>
      <c r="AV29" s="49">
        <f t="shared" si="8"/>
        <v>0.27272727272727271</v>
      </c>
      <c r="AW29" s="49">
        <f t="shared" si="8"/>
        <v>-0.14583333333333334</v>
      </c>
      <c r="AX29" s="49">
        <f t="shared" si="8"/>
        <v>-5.7894736842105263E-2</v>
      </c>
      <c r="AY29" s="49">
        <f t="shared" si="8"/>
        <v>-7.5949367088607597E-2</v>
      </c>
      <c r="AZ29" s="49">
        <f t="shared" si="8"/>
        <v>-0.26984126984126983</v>
      </c>
      <c r="BA29" s="49">
        <f t="shared" si="45"/>
        <v>-0.28780487804878047</v>
      </c>
      <c r="BB29" s="49">
        <f t="shared" si="9"/>
        <v>-2.23463687150838E-2</v>
      </c>
      <c r="BC29" s="49">
        <f t="shared" si="9"/>
        <v>2.2831050228310501E-2</v>
      </c>
      <c r="BD29" s="49">
        <f t="shared" si="9"/>
        <v>0.2608695652173913</v>
      </c>
      <c r="BE29" s="49">
        <f t="shared" si="9"/>
        <v>0.58904109589041098</v>
      </c>
      <c r="BF29" s="49">
        <f t="shared" si="9"/>
        <v>-8.5714285714285715E-2</v>
      </c>
      <c r="BG29" s="49">
        <f t="shared" si="9"/>
        <v>-1.7857142857142856E-2</v>
      </c>
      <c r="BH29" s="49">
        <f t="shared" si="9"/>
        <v>-3.017241379310345E-2</v>
      </c>
      <c r="BI29" s="49">
        <f t="shared" si="9"/>
        <v>1.7241379310344827E-2</v>
      </c>
      <c r="BJ29" s="49">
        <f t="shared" si="9"/>
        <v>0.1125</v>
      </c>
      <c r="BK29" s="49">
        <f t="shared" si="9"/>
        <v>2.7272727272727271E-2</v>
      </c>
      <c r="BL29" s="49">
        <f t="shared" si="9"/>
        <v>-0.31111111111111112</v>
      </c>
      <c r="BM29" s="49">
        <f t="shared" si="9"/>
        <v>-0.16101694915254236</v>
      </c>
      <c r="BN29" s="49">
        <f t="shared" si="9"/>
        <v>0.1348314606741573</v>
      </c>
      <c r="BO29" s="49">
        <f t="shared" si="9"/>
        <v>-7.5221238938053103E-2</v>
      </c>
      <c r="BP29" s="49">
        <f t="shared" ref="BP29:BP43" si="46">+(BT8-BP8)/BP8</f>
        <v>0.11612903225806452</v>
      </c>
      <c r="BQ29" s="49">
        <f t="shared" si="10"/>
        <v>0.22222222222222221</v>
      </c>
      <c r="BR29" s="49">
        <f t="shared" si="10"/>
        <v>-0.13861386138613863</v>
      </c>
      <c r="BS29" s="49">
        <f t="shared" si="10"/>
        <v>-7.1770334928229665E-2</v>
      </c>
      <c r="BT29" s="49">
        <f t="shared" si="10"/>
        <v>0.23699421965317918</v>
      </c>
    </row>
    <row r="30" spans="3:76" ht="17.149999999999999" customHeight="1" thickBot="1" x14ac:dyDescent="0.35">
      <c r="C30" s="36" t="s">
        <v>115</v>
      </c>
      <c r="D30" s="49">
        <f t="shared" si="11"/>
        <v>1.1363636363636364E-2</v>
      </c>
      <c r="E30" s="49">
        <f t="shared" si="12"/>
        <v>7.5376884422110546E-2</v>
      </c>
      <c r="F30" s="49">
        <f t="shared" si="13"/>
        <v>0.24827586206896551</v>
      </c>
      <c r="G30" s="49">
        <f t="shared" si="14"/>
        <v>0.33333333333333331</v>
      </c>
      <c r="H30" s="49">
        <f t="shared" si="15"/>
        <v>0.5168539325842697</v>
      </c>
      <c r="I30" s="49">
        <f t="shared" si="16"/>
        <v>0.45794392523364486</v>
      </c>
      <c r="J30" s="49">
        <f t="shared" si="17"/>
        <v>0.43646408839779005</v>
      </c>
      <c r="K30" s="49">
        <f t="shared" si="18"/>
        <v>0.18548387096774194</v>
      </c>
      <c r="L30" s="49">
        <f t="shared" si="19"/>
        <v>3.3333333333333333E-2</v>
      </c>
      <c r="M30" s="49">
        <f t="shared" si="20"/>
        <v>4.4871794871794872E-2</v>
      </c>
      <c r="N30" s="49">
        <f t="shared" si="21"/>
        <v>-1.1538461538461539E-2</v>
      </c>
      <c r="O30" s="49">
        <f t="shared" si="22"/>
        <v>0.26530612244897961</v>
      </c>
      <c r="P30" s="49">
        <f t="shared" si="23"/>
        <v>0.34767025089605735</v>
      </c>
      <c r="Q30" s="49">
        <f t="shared" si="24"/>
        <v>0.21165644171779141</v>
      </c>
      <c r="R30" s="49">
        <f t="shared" si="25"/>
        <v>0.19066147859922178</v>
      </c>
      <c r="S30" s="49">
        <f t="shared" si="26"/>
        <v>7.2580645161290328E-2</v>
      </c>
      <c r="T30" s="49">
        <f t="shared" si="27"/>
        <v>9.5744680851063829E-2</v>
      </c>
      <c r="U30" s="49">
        <f t="shared" si="28"/>
        <v>0.28354430379746837</v>
      </c>
      <c r="V30" s="49">
        <f t="shared" si="29"/>
        <v>0.21568627450980393</v>
      </c>
      <c r="W30" s="49">
        <f t="shared" si="30"/>
        <v>0.35839598997493732</v>
      </c>
      <c r="X30" s="49">
        <f t="shared" si="31"/>
        <v>0.18932038834951456</v>
      </c>
      <c r="Y30" s="49">
        <f t="shared" si="32"/>
        <v>0.26429980276134124</v>
      </c>
      <c r="Z30" s="49">
        <f t="shared" si="33"/>
        <v>0.18548387096774194</v>
      </c>
      <c r="AA30" s="49">
        <f t="shared" si="34"/>
        <v>1.8450184501845018E-2</v>
      </c>
      <c r="AB30" s="49">
        <f t="shared" si="35"/>
        <v>9.3877551020408165E-2</v>
      </c>
      <c r="AC30" s="49">
        <f t="shared" si="36"/>
        <v>-9.6723868954758194E-2</v>
      </c>
      <c r="AD30" s="49">
        <f t="shared" si="37"/>
        <v>-2.4943310657596373E-2</v>
      </c>
      <c r="AE30" s="49">
        <f t="shared" si="38"/>
        <v>-2.355072463768116E-2</v>
      </c>
      <c r="AF30" s="49">
        <f t="shared" si="39"/>
        <v>-2.9850746268656716E-2</v>
      </c>
      <c r="AG30" s="49">
        <f t="shared" si="40"/>
        <v>2.7633851468048358E-2</v>
      </c>
      <c r="AH30" s="49">
        <f t="shared" si="41"/>
        <v>6.9767441860465115E-2</v>
      </c>
      <c r="AI30" s="49">
        <f t="shared" si="42"/>
        <v>-8.1632653061224483E-2</v>
      </c>
      <c r="AJ30" s="49">
        <f t="shared" si="43"/>
        <v>-0.15192307692307691</v>
      </c>
      <c r="AK30" s="49">
        <f t="shared" si="44"/>
        <v>-6.2184873949579833E-2</v>
      </c>
      <c r="AL30" s="49">
        <f t="shared" si="8"/>
        <v>-0.18913043478260869</v>
      </c>
      <c r="AM30" s="49">
        <f t="shared" si="8"/>
        <v>0.12929292929292929</v>
      </c>
      <c r="AN30" s="49">
        <f t="shared" si="8"/>
        <v>0.15873015873015872</v>
      </c>
      <c r="AO30" s="49">
        <f t="shared" si="8"/>
        <v>3.5842293906810034E-2</v>
      </c>
      <c r="AP30" s="49">
        <f t="shared" si="8"/>
        <v>-2.6809651474530832E-2</v>
      </c>
      <c r="AQ30" s="49">
        <f t="shared" si="8"/>
        <v>-2.6833631484794274E-2</v>
      </c>
      <c r="AR30" s="49">
        <f t="shared" si="8"/>
        <v>-1.3698630136986301E-2</v>
      </c>
      <c r="AS30" s="49">
        <f t="shared" si="8"/>
        <v>-0.11764705882352941</v>
      </c>
      <c r="AT30" s="49">
        <f t="shared" si="8"/>
        <v>-5.5096418732782371E-3</v>
      </c>
      <c r="AU30" s="49">
        <f t="shared" si="8"/>
        <v>9.1911764705882356E-3</v>
      </c>
      <c r="AV30" s="49">
        <f t="shared" si="8"/>
        <v>2.5793650793650792E-2</v>
      </c>
      <c r="AW30" s="49">
        <f t="shared" si="8"/>
        <v>3.9215686274509803E-3</v>
      </c>
      <c r="AX30" s="49">
        <f t="shared" si="8"/>
        <v>0.15789473684210525</v>
      </c>
      <c r="AY30" s="49">
        <f t="shared" si="8"/>
        <v>-3.6429872495446269E-2</v>
      </c>
      <c r="AZ30" s="49">
        <f t="shared" si="8"/>
        <v>-9.2843326885880081E-2</v>
      </c>
      <c r="BA30" s="49">
        <f t="shared" si="45"/>
        <v>-0.30078125</v>
      </c>
      <c r="BB30" s="49">
        <f t="shared" si="9"/>
        <v>9.3301435406698566E-2</v>
      </c>
      <c r="BC30" s="49">
        <f t="shared" si="9"/>
        <v>-0.10586011342155009</v>
      </c>
      <c r="BD30" s="49">
        <f t="shared" si="9"/>
        <v>2.1321961620469083E-2</v>
      </c>
      <c r="BE30" s="49">
        <f t="shared" si="9"/>
        <v>0.4022346368715084</v>
      </c>
      <c r="BF30" s="49">
        <f t="shared" si="9"/>
        <v>-0.14004376367614879</v>
      </c>
      <c r="BG30" s="49">
        <f t="shared" si="9"/>
        <v>5.9196617336152217E-2</v>
      </c>
      <c r="BH30" s="49">
        <f t="shared" si="9"/>
        <v>-2.5052192066805846E-2</v>
      </c>
      <c r="BI30" s="49">
        <f t="shared" si="9"/>
        <v>3.5856573705179286E-2</v>
      </c>
      <c r="BJ30" s="49">
        <f t="shared" si="9"/>
        <v>-9.4147582697201013E-2</v>
      </c>
      <c r="BK30" s="49">
        <f t="shared" si="9"/>
        <v>0.17165668662674652</v>
      </c>
      <c r="BL30" s="49">
        <f t="shared" si="9"/>
        <v>3.2119914346895075E-2</v>
      </c>
      <c r="BM30" s="49">
        <f t="shared" si="9"/>
        <v>-5.7692307692307696E-3</v>
      </c>
      <c r="BN30" s="49">
        <f t="shared" si="9"/>
        <v>0.18258426966292135</v>
      </c>
      <c r="BO30" s="49">
        <f t="shared" si="9"/>
        <v>-6.1328790459965928E-2</v>
      </c>
      <c r="BP30" s="49">
        <f t="shared" si="46"/>
        <v>-4.1493775933609957E-2</v>
      </c>
      <c r="BQ30" s="49">
        <f t="shared" si="10"/>
        <v>0.1702127659574468</v>
      </c>
      <c r="BR30" s="49">
        <f t="shared" si="10"/>
        <v>-8.3135391923990498E-2</v>
      </c>
      <c r="BS30" s="49">
        <f t="shared" si="10"/>
        <v>1.6333938294010888E-2</v>
      </c>
      <c r="BT30" s="49">
        <f t="shared" si="10"/>
        <v>8.8744588744588751E-2</v>
      </c>
    </row>
    <row r="31" spans="3:76" ht="17.149999999999999" customHeight="1" thickBot="1" x14ac:dyDescent="0.35">
      <c r="C31" s="36" t="s">
        <v>116</v>
      </c>
      <c r="D31" s="49">
        <f t="shared" si="11"/>
        <v>-0.22</v>
      </c>
      <c r="E31" s="49">
        <f t="shared" si="12"/>
        <v>0.66666666666666663</v>
      </c>
      <c r="F31" s="49">
        <f t="shared" si="13"/>
        <v>0.90476190476190477</v>
      </c>
      <c r="G31" s="49">
        <f t="shared" si="14"/>
        <v>0.47499999999999998</v>
      </c>
      <c r="H31" s="49">
        <f t="shared" si="15"/>
        <v>0.48717948717948717</v>
      </c>
      <c r="I31" s="49">
        <f t="shared" si="16"/>
        <v>0.16</v>
      </c>
      <c r="J31" s="49">
        <f t="shared" si="17"/>
        <v>-0.1</v>
      </c>
      <c r="K31" s="49">
        <f t="shared" si="18"/>
        <v>0.10169491525423729</v>
      </c>
      <c r="L31" s="49">
        <f t="shared" si="19"/>
        <v>0.1206896551724138</v>
      </c>
      <c r="M31" s="49">
        <f t="shared" si="20"/>
        <v>0.20689655172413793</v>
      </c>
      <c r="N31" s="49">
        <f t="shared" si="21"/>
        <v>0.63888888888888884</v>
      </c>
      <c r="O31" s="49">
        <f t="shared" si="22"/>
        <v>0.29230769230769232</v>
      </c>
      <c r="P31" s="49">
        <f t="shared" si="23"/>
        <v>6.1538461538461542E-2</v>
      </c>
      <c r="Q31" s="49">
        <f t="shared" si="24"/>
        <v>2.8571428571428571E-2</v>
      </c>
      <c r="R31" s="49">
        <f t="shared" si="25"/>
        <v>-0.11864406779661017</v>
      </c>
      <c r="S31" s="49">
        <f t="shared" si="26"/>
        <v>-4.7619047619047616E-2</v>
      </c>
      <c r="T31" s="49">
        <f t="shared" si="27"/>
        <v>0.34782608695652173</v>
      </c>
      <c r="U31" s="49">
        <f t="shared" si="28"/>
        <v>0.31944444444444442</v>
      </c>
      <c r="V31" s="49">
        <f t="shared" si="29"/>
        <v>0.30769230769230771</v>
      </c>
      <c r="W31" s="49">
        <f t="shared" si="30"/>
        <v>0.2</v>
      </c>
      <c r="X31" s="49">
        <f t="shared" si="31"/>
        <v>6.4516129032258063E-2</v>
      </c>
      <c r="Y31" s="49">
        <f t="shared" si="32"/>
        <v>0.2</v>
      </c>
      <c r="Z31" s="49">
        <f t="shared" si="33"/>
        <v>0.10294117647058823</v>
      </c>
      <c r="AA31" s="49">
        <f t="shared" si="34"/>
        <v>0.19791666666666666</v>
      </c>
      <c r="AB31" s="49">
        <f t="shared" si="35"/>
        <v>-0.12121212121212122</v>
      </c>
      <c r="AC31" s="49">
        <f t="shared" si="36"/>
        <v>-4.3859649122807015E-2</v>
      </c>
      <c r="AD31" s="49">
        <f t="shared" si="37"/>
        <v>6.6666666666666666E-2</v>
      </c>
      <c r="AE31" s="49">
        <f t="shared" si="38"/>
        <v>6.0869565217391307E-2</v>
      </c>
      <c r="AF31" s="49">
        <f t="shared" si="39"/>
        <v>9.1954022988505746E-2</v>
      </c>
      <c r="AG31" s="49">
        <f t="shared" si="40"/>
        <v>0.14678899082568808</v>
      </c>
      <c r="AH31" s="49">
        <f t="shared" si="41"/>
        <v>-0.13750000000000001</v>
      </c>
      <c r="AI31" s="49">
        <f t="shared" si="42"/>
        <v>-5.737704918032787E-2</v>
      </c>
      <c r="AJ31" s="49">
        <f t="shared" si="43"/>
        <v>0.17894736842105263</v>
      </c>
      <c r="AK31" s="49">
        <f t="shared" si="44"/>
        <v>5.6000000000000001E-2</v>
      </c>
      <c r="AL31" s="49">
        <f t="shared" si="8"/>
        <v>5.7971014492753624E-2</v>
      </c>
      <c r="AM31" s="49">
        <f t="shared" si="8"/>
        <v>-4.3478260869565216E-2</v>
      </c>
      <c r="AN31" s="49">
        <f t="shared" si="8"/>
        <v>7.1428571428571425E-2</v>
      </c>
      <c r="AO31" s="49">
        <f t="shared" si="8"/>
        <v>-4.5454545454545456E-2</v>
      </c>
      <c r="AP31" s="49">
        <f t="shared" si="8"/>
        <v>0.35616438356164382</v>
      </c>
      <c r="AQ31" s="49">
        <f t="shared" si="8"/>
        <v>-4.5454545454545456E-2</v>
      </c>
      <c r="AR31" s="49">
        <f t="shared" si="8"/>
        <v>-0.05</v>
      </c>
      <c r="AS31" s="49">
        <f t="shared" si="8"/>
        <v>-6.3492063492063489E-2</v>
      </c>
      <c r="AT31" s="49">
        <f t="shared" si="8"/>
        <v>-0.22222222222222221</v>
      </c>
      <c r="AU31" s="49">
        <f t="shared" si="8"/>
        <v>5.7142857142857141E-2</v>
      </c>
      <c r="AV31" s="49">
        <f t="shared" si="8"/>
        <v>-0.15789473684210525</v>
      </c>
      <c r="AW31" s="49">
        <f t="shared" si="8"/>
        <v>-0.16949152542372881</v>
      </c>
      <c r="AX31" s="49">
        <f t="shared" si="8"/>
        <v>-1.2987012987012988E-2</v>
      </c>
      <c r="AY31" s="49">
        <f t="shared" si="8"/>
        <v>-0.11711711711711711</v>
      </c>
      <c r="AZ31" s="49">
        <f t="shared" si="8"/>
        <v>3.125E-2</v>
      </c>
      <c r="BA31" s="49">
        <f t="shared" si="45"/>
        <v>-0.40816326530612246</v>
      </c>
      <c r="BB31" s="49">
        <f t="shared" si="9"/>
        <v>-7.8947368421052627E-2</v>
      </c>
      <c r="BC31" s="49">
        <f t="shared" si="9"/>
        <v>-9.1836734693877556E-2</v>
      </c>
      <c r="BD31" s="49">
        <f t="shared" si="9"/>
        <v>-0.21212121212121213</v>
      </c>
      <c r="BE31" s="49">
        <f t="shared" si="9"/>
        <v>0.55172413793103448</v>
      </c>
      <c r="BF31" s="49">
        <f t="shared" si="9"/>
        <v>-0.37142857142857144</v>
      </c>
      <c r="BG31" s="49">
        <f t="shared" si="9"/>
        <v>-0.30337078651685395</v>
      </c>
      <c r="BH31" s="49">
        <f t="shared" si="9"/>
        <v>-6.4102564102564097E-2</v>
      </c>
      <c r="BI31" s="49">
        <f t="shared" si="9"/>
        <v>-0.1</v>
      </c>
      <c r="BJ31" s="49">
        <f t="shared" si="9"/>
        <v>0.18181818181818182</v>
      </c>
      <c r="BK31" s="49">
        <f t="shared" si="9"/>
        <v>3.2258064516129031E-2</v>
      </c>
      <c r="BL31" s="49">
        <f t="shared" si="9"/>
        <v>0.21917808219178081</v>
      </c>
      <c r="BM31" s="49">
        <f t="shared" si="9"/>
        <v>-0.19753086419753085</v>
      </c>
      <c r="BN31" s="49">
        <f t="shared" si="9"/>
        <v>0.11538461538461539</v>
      </c>
      <c r="BO31" s="49">
        <f t="shared" si="9"/>
        <v>0.296875</v>
      </c>
      <c r="BP31" s="49">
        <f t="shared" si="46"/>
        <v>2.247191011235955E-2</v>
      </c>
      <c r="BQ31" s="49">
        <f t="shared" si="10"/>
        <v>0.46153846153846156</v>
      </c>
      <c r="BR31" s="49">
        <f t="shared" si="10"/>
        <v>0.10344827586206896</v>
      </c>
      <c r="BS31" s="49">
        <f t="shared" si="10"/>
        <v>-0.3493975903614458</v>
      </c>
      <c r="BT31" s="49">
        <f t="shared" si="10"/>
        <v>-0.10989010989010989</v>
      </c>
    </row>
    <row r="32" spans="3:76" ht="17.149999999999999" customHeight="1" thickBot="1" x14ac:dyDescent="0.35">
      <c r="C32" s="36" t="s">
        <v>117</v>
      </c>
      <c r="D32" s="49">
        <f t="shared" si="11"/>
        <v>-0.26114649681528662</v>
      </c>
      <c r="E32" s="49">
        <f t="shared" si="12"/>
        <v>0.42675159235668791</v>
      </c>
      <c r="F32" s="49">
        <f t="shared" si="13"/>
        <v>0.26666666666666666</v>
      </c>
      <c r="G32" s="49">
        <f t="shared" si="14"/>
        <v>0.18994413407821228</v>
      </c>
      <c r="H32" s="49">
        <f t="shared" si="15"/>
        <v>0.66379310344827591</v>
      </c>
      <c r="I32" s="49">
        <f t="shared" si="16"/>
        <v>-0.11607142857142858</v>
      </c>
      <c r="J32" s="49">
        <f t="shared" si="17"/>
        <v>0.2781954887218045</v>
      </c>
      <c r="K32" s="49">
        <f t="shared" si="18"/>
        <v>0.15023474178403756</v>
      </c>
      <c r="L32" s="49">
        <f t="shared" si="19"/>
        <v>8.8082901554404139E-2</v>
      </c>
      <c r="M32" s="49">
        <f t="shared" si="20"/>
        <v>5.0505050505050504E-2</v>
      </c>
      <c r="N32" s="49">
        <f t="shared" si="21"/>
        <v>-7.0588235294117646E-2</v>
      </c>
      <c r="O32" s="49">
        <f t="shared" si="22"/>
        <v>7.3469387755102047E-2</v>
      </c>
      <c r="P32" s="49">
        <f t="shared" si="23"/>
        <v>0.4</v>
      </c>
      <c r="Q32" s="49">
        <f t="shared" si="24"/>
        <v>0.42307692307692307</v>
      </c>
      <c r="R32" s="49">
        <f t="shared" si="25"/>
        <v>0.51265822784810122</v>
      </c>
      <c r="S32" s="49">
        <f t="shared" si="26"/>
        <v>0.20532319391634982</v>
      </c>
      <c r="T32" s="49">
        <f t="shared" si="27"/>
        <v>5.7823129251700682E-2</v>
      </c>
      <c r="U32" s="49">
        <f t="shared" si="28"/>
        <v>3.3783783783783786E-2</v>
      </c>
      <c r="V32" s="49">
        <f t="shared" si="29"/>
        <v>0</v>
      </c>
      <c r="W32" s="49">
        <f t="shared" si="30"/>
        <v>9.4637223974763401E-2</v>
      </c>
      <c r="X32" s="49">
        <f t="shared" si="31"/>
        <v>-1.2861736334405145E-2</v>
      </c>
      <c r="Y32" s="49">
        <f t="shared" si="32"/>
        <v>9.8039215686274508E-2</v>
      </c>
      <c r="Z32" s="49">
        <f t="shared" si="33"/>
        <v>0.100418410041841</v>
      </c>
      <c r="AA32" s="49">
        <f t="shared" si="34"/>
        <v>9.5100864553314124E-2</v>
      </c>
      <c r="AB32" s="49">
        <f t="shared" si="35"/>
        <v>0.3517915309446254</v>
      </c>
      <c r="AC32" s="49">
        <f t="shared" si="36"/>
        <v>9.5238095238095233E-2</v>
      </c>
      <c r="AD32" s="49">
        <f t="shared" si="37"/>
        <v>0.11026615969581749</v>
      </c>
      <c r="AE32" s="49">
        <f t="shared" si="38"/>
        <v>2.1052631578947368E-2</v>
      </c>
      <c r="AF32" s="49">
        <f t="shared" si="39"/>
        <v>-9.1566265060240959E-2</v>
      </c>
      <c r="AG32" s="49">
        <f t="shared" si="40"/>
        <v>0.125</v>
      </c>
      <c r="AH32" s="49">
        <f t="shared" si="41"/>
        <v>0.2089041095890411</v>
      </c>
      <c r="AI32" s="49">
        <f t="shared" si="42"/>
        <v>8.7628865979381437E-2</v>
      </c>
      <c r="AJ32" s="49">
        <f t="shared" si="43"/>
        <v>3.9787798408488062E-2</v>
      </c>
      <c r="AK32" s="49">
        <f t="shared" si="44"/>
        <v>-4.830917874396135E-3</v>
      </c>
      <c r="AL32" s="49">
        <f t="shared" si="8"/>
        <v>-0.24362606232294617</v>
      </c>
      <c r="AM32" s="49">
        <f t="shared" si="8"/>
        <v>1.8957345971563982E-2</v>
      </c>
      <c r="AN32" s="49">
        <f t="shared" si="8"/>
        <v>6.1224489795918366E-2</v>
      </c>
      <c r="AO32" s="49">
        <f t="shared" si="8"/>
        <v>1.6990291262135922E-2</v>
      </c>
      <c r="AP32" s="49">
        <f t="shared" si="8"/>
        <v>6.741573033707865E-2</v>
      </c>
      <c r="AQ32" s="49">
        <f t="shared" si="8"/>
        <v>-5.5813953488372092E-2</v>
      </c>
      <c r="AR32" s="49">
        <f t="shared" si="8"/>
        <v>-2.403846153846154E-3</v>
      </c>
      <c r="AS32" s="49">
        <f t="shared" si="8"/>
        <v>-2.386634844868735E-2</v>
      </c>
      <c r="AT32" s="49">
        <f t="shared" si="8"/>
        <v>6.3157894736842107E-2</v>
      </c>
      <c r="AU32" s="49">
        <f t="shared" si="8"/>
        <v>-5.6650246305418719E-2</v>
      </c>
      <c r="AV32" s="49">
        <f t="shared" si="8"/>
        <v>-4.3373493975903614E-2</v>
      </c>
      <c r="AW32" s="49">
        <f t="shared" si="8"/>
        <v>-1.4669926650366748E-2</v>
      </c>
      <c r="AX32" s="49">
        <f t="shared" si="8"/>
        <v>3.9603960396039604E-2</v>
      </c>
      <c r="AY32" s="49">
        <f t="shared" si="8"/>
        <v>6.0052219321148827E-2</v>
      </c>
      <c r="AZ32" s="49">
        <f t="shared" si="8"/>
        <v>-0.20906801007556675</v>
      </c>
      <c r="BA32" s="49">
        <f t="shared" si="45"/>
        <v>-0.38213399503722084</v>
      </c>
      <c r="BB32" s="49">
        <f t="shared" si="9"/>
        <v>-0.1492063492063492</v>
      </c>
      <c r="BC32" s="49">
        <f t="shared" si="9"/>
        <v>-7.1428571428571425E-2</v>
      </c>
      <c r="BD32" s="49">
        <f t="shared" si="9"/>
        <v>0.35987261146496813</v>
      </c>
      <c r="BE32" s="49">
        <f t="shared" si="9"/>
        <v>0.57429718875502012</v>
      </c>
      <c r="BF32" s="49">
        <f t="shared" si="9"/>
        <v>0.16044776119402984</v>
      </c>
      <c r="BG32" s="49">
        <f t="shared" si="9"/>
        <v>-0.13793103448275862</v>
      </c>
      <c r="BH32" s="49">
        <f t="shared" si="9"/>
        <v>-0.25292740046838408</v>
      </c>
      <c r="BI32" s="49">
        <f t="shared" si="9"/>
        <v>-1.7857142857142856E-2</v>
      </c>
      <c r="BJ32" s="49">
        <f t="shared" si="9"/>
        <v>-9.6463022508038579E-2</v>
      </c>
      <c r="BK32" s="49">
        <f t="shared" si="9"/>
        <v>0.14769230769230771</v>
      </c>
      <c r="BL32" s="49">
        <f t="shared" si="9"/>
        <v>6.8965517241379309E-2</v>
      </c>
      <c r="BM32" s="49">
        <f t="shared" si="9"/>
        <v>-3.6363636363636362E-2</v>
      </c>
      <c r="BN32" s="49">
        <f t="shared" si="9"/>
        <v>3.2028469750889681E-2</v>
      </c>
      <c r="BO32" s="49">
        <f t="shared" si="9"/>
        <v>-2.4128686327077747E-2</v>
      </c>
      <c r="BP32" s="49">
        <f t="shared" si="46"/>
        <v>5.2785923753665691E-2</v>
      </c>
      <c r="BQ32" s="49">
        <f t="shared" si="10"/>
        <v>8.0862533692722376E-3</v>
      </c>
      <c r="BR32" s="49">
        <f t="shared" si="10"/>
        <v>5.8620689655172413E-2</v>
      </c>
      <c r="BS32" s="49">
        <f t="shared" si="10"/>
        <v>7.9670329670329665E-2</v>
      </c>
      <c r="BT32" s="49">
        <f t="shared" si="10"/>
        <v>3.6211699164345405E-2</v>
      </c>
    </row>
    <row r="33" spans="3:72" ht="17.149999999999999" customHeight="1" thickBot="1" x14ac:dyDescent="0.35">
      <c r="C33" s="36" t="s">
        <v>118</v>
      </c>
      <c r="D33" s="49">
        <f t="shared" si="11"/>
        <v>-0.10309278350515463</v>
      </c>
      <c r="E33" s="49">
        <f t="shared" si="12"/>
        <v>0.13725490196078433</v>
      </c>
      <c r="F33" s="49">
        <f t="shared" si="13"/>
        <v>0.14492753623188406</v>
      </c>
      <c r="G33" s="49">
        <f t="shared" si="14"/>
        <v>-2.3255813953488372E-2</v>
      </c>
      <c r="H33" s="49">
        <f t="shared" si="15"/>
        <v>0.36781609195402298</v>
      </c>
      <c r="I33" s="49">
        <f t="shared" si="16"/>
        <v>8.6206896551724144E-2</v>
      </c>
      <c r="J33" s="49">
        <f t="shared" si="17"/>
        <v>0.32911392405063289</v>
      </c>
      <c r="K33" s="49">
        <f t="shared" si="18"/>
        <v>0.46031746031746029</v>
      </c>
      <c r="L33" s="49">
        <f t="shared" si="19"/>
        <v>0.27731092436974791</v>
      </c>
      <c r="M33" s="49">
        <f t="shared" si="20"/>
        <v>0.1984126984126984</v>
      </c>
      <c r="N33" s="49">
        <f t="shared" si="21"/>
        <v>-2.8571428571428571E-2</v>
      </c>
      <c r="O33" s="49">
        <f t="shared" si="22"/>
        <v>-0.16847826086956522</v>
      </c>
      <c r="P33" s="49">
        <f t="shared" si="23"/>
        <v>9.8684210526315791E-2</v>
      </c>
      <c r="Q33" s="49">
        <f t="shared" si="24"/>
        <v>0.17218543046357615</v>
      </c>
      <c r="R33" s="49">
        <f t="shared" si="25"/>
        <v>0.27450980392156865</v>
      </c>
      <c r="S33" s="49">
        <f t="shared" si="26"/>
        <v>0.24836601307189543</v>
      </c>
      <c r="T33" s="49">
        <f t="shared" si="27"/>
        <v>0.20958083832335328</v>
      </c>
      <c r="U33" s="49">
        <f t="shared" si="28"/>
        <v>0.34463276836158191</v>
      </c>
      <c r="V33" s="49">
        <f t="shared" si="29"/>
        <v>0.46153846153846156</v>
      </c>
      <c r="W33" s="49">
        <f t="shared" si="30"/>
        <v>0.39267015706806285</v>
      </c>
      <c r="X33" s="49">
        <f t="shared" si="31"/>
        <v>0.26237623762376239</v>
      </c>
      <c r="Y33" s="49">
        <f t="shared" si="32"/>
        <v>0.12184873949579832</v>
      </c>
      <c r="Z33" s="49">
        <f t="shared" si="33"/>
        <v>1.5789473684210527E-2</v>
      </c>
      <c r="AA33" s="49">
        <f t="shared" si="34"/>
        <v>8.2706766917293228E-2</v>
      </c>
      <c r="AB33" s="49">
        <f t="shared" si="35"/>
        <v>0.23921568627450981</v>
      </c>
      <c r="AC33" s="49">
        <f t="shared" si="36"/>
        <v>0.16479400749063669</v>
      </c>
      <c r="AD33" s="49">
        <f t="shared" si="37"/>
        <v>0.30569948186528495</v>
      </c>
      <c r="AE33" s="49">
        <f t="shared" si="38"/>
        <v>0.10416666666666667</v>
      </c>
      <c r="AF33" s="49">
        <f t="shared" si="39"/>
        <v>9.1772151898734181E-2</v>
      </c>
      <c r="AG33" s="49">
        <f t="shared" si="40"/>
        <v>0.20578778135048231</v>
      </c>
      <c r="AH33" s="49">
        <f t="shared" si="41"/>
        <v>0.11507936507936507</v>
      </c>
      <c r="AI33" s="49">
        <f t="shared" si="42"/>
        <v>0.12264150943396226</v>
      </c>
      <c r="AJ33" s="49">
        <f t="shared" si="43"/>
        <v>2.6086956521739129E-2</v>
      </c>
      <c r="AK33" s="49">
        <f t="shared" si="44"/>
        <v>-8.533333333333333E-2</v>
      </c>
      <c r="AL33" s="49">
        <f t="shared" si="8"/>
        <v>-0.12811387900355872</v>
      </c>
      <c r="AM33" s="49">
        <f t="shared" si="8"/>
        <v>-2.5210084033613446E-2</v>
      </c>
      <c r="AN33" s="49">
        <f t="shared" si="8"/>
        <v>7.3446327683615822E-2</v>
      </c>
      <c r="AO33" s="49">
        <f t="shared" si="8"/>
        <v>1.1661807580174927E-2</v>
      </c>
      <c r="AP33" s="49">
        <f t="shared" si="8"/>
        <v>-4.0816326530612249E-3</v>
      </c>
      <c r="AQ33" s="49">
        <f t="shared" si="8"/>
        <v>0.1206896551724138</v>
      </c>
      <c r="AR33" s="49">
        <f t="shared" si="8"/>
        <v>-9.2105263157894732E-2</v>
      </c>
      <c r="AS33" s="49">
        <f t="shared" si="8"/>
        <v>5.4755043227665709E-2</v>
      </c>
      <c r="AT33" s="49">
        <f t="shared" si="8"/>
        <v>-3.6885245901639344E-2</v>
      </c>
      <c r="AU33" s="49">
        <f t="shared" si="8"/>
        <v>-8.9743589743589744E-2</v>
      </c>
      <c r="AV33" s="49">
        <f t="shared" si="8"/>
        <v>0.23768115942028986</v>
      </c>
      <c r="AW33" s="49">
        <f t="shared" si="8"/>
        <v>-3.5519125683060107E-2</v>
      </c>
      <c r="AX33" s="49">
        <f t="shared" si="8"/>
        <v>0.1574468085106383</v>
      </c>
      <c r="AY33" s="49">
        <f t="shared" si="8"/>
        <v>0.10140845070422536</v>
      </c>
      <c r="AZ33" s="49">
        <f t="shared" si="8"/>
        <v>-0.33489461358313816</v>
      </c>
      <c r="BA33" s="49">
        <f t="shared" si="45"/>
        <v>-0.37677053824362605</v>
      </c>
      <c r="BB33" s="49">
        <f t="shared" si="9"/>
        <v>6.25E-2</v>
      </c>
      <c r="BC33" s="49">
        <f t="shared" si="9"/>
        <v>-1.278772378516624E-2</v>
      </c>
      <c r="BD33" s="49">
        <f t="shared" si="9"/>
        <v>0.21830985915492956</v>
      </c>
      <c r="BE33" s="49">
        <f t="shared" si="9"/>
        <v>0.63636363636363635</v>
      </c>
      <c r="BF33" s="49">
        <f t="shared" si="9"/>
        <v>-0.11764705882352941</v>
      </c>
      <c r="BG33" s="49">
        <f t="shared" si="9"/>
        <v>-0.14248704663212436</v>
      </c>
      <c r="BH33" s="49">
        <f t="shared" si="9"/>
        <v>-2.8901734104046242E-2</v>
      </c>
      <c r="BI33" s="49">
        <f t="shared" si="9"/>
        <v>2.7777777777777779E-3</v>
      </c>
      <c r="BJ33" s="49">
        <f t="shared" si="9"/>
        <v>2.7450980392156862E-2</v>
      </c>
      <c r="BK33" s="49">
        <f t="shared" si="9"/>
        <v>-1.5105740181268883E-2</v>
      </c>
      <c r="BL33" s="49">
        <f t="shared" si="9"/>
        <v>-8.3333333333333329E-2</v>
      </c>
      <c r="BM33" s="49">
        <f t="shared" si="9"/>
        <v>0</v>
      </c>
      <c r="BN33" s="49">
        <f t="shared" si="9"/>
        <v>4.1984732824427481E-2</v>
      </c>
      <c r="BO33" s="49">
        <f t="shared" si="9"/>
        <v>7.0552147239263799E-2</v>
      </c>
      <c r="BP33" s="49">
        <f t="shared" si="46"/>
        <v>9.0909090909090912E-2</v>
      </c>
      <c r="BQ33" s="49">
        <f t="shared" si="10"/>
        <v>-3.0470914127423823E-2</v>
      </c>
      <c r="BR33" s="49">
        <f t="shared" si="10"/>
        <v>4.3956043956043959E-2</v>
      </c>
      <c r="BS33" s="49">
        <f t="shared" si="10"/>
        <v>0.14613180515759314</v>
      </c>
      <c r="BT33" s="49">
        <f t="shared" si="10"/>
        <v>2.976190476190476E-2</v>
      </c>
    </row>
    <row r="34" spans="3:72" ht="17.149999999999999" customHeight="1" thickBot="1" x14ac:dyDescent="0.35">
      <c r="C34" s="36" t="s">
        <v>119</v>
      </c>
      <c r="D34" s="49">
        <f t="shared" si="11"/>
        <v>0.2669683257918552</v>
      </c>
      <c r="E34" s="49">
        <f t="shared" si="12"/>
        <v>0.23244552058111381</v>
      </c>
      <c r="F34" s="49">
        <f t="shared" si="13"/>
        <v>2.865329512893983E-2</v>
      </c>
      <c r="G34" s="49">
        <f t="shared" si="14"/>
        <v>4.7244094488188976E-2</v>
      </c>
      <c r="H34" s="49">
        <f t="shared" si="15"/>
        <v>7.857142857142857E-2</v>
      </c>
      <c r="I34" s="49">
        <f t="shared" si="16"/>
        <v>0.16306483300589392</v>
      </c>
      <c r="J34" s="49">
        <f t="shared" si="17"/>
        <v>0.35376044568245124</v>
      </c>
      <c r="K34" s="49">
        <f t="shared" si="18"/>
        <v>0.45864661654135336</v>
      </c>
      <c r="L34" s="49">
        <f t="shared" si="19"/>
        <v>0.20529801324503311</v>
      </c>
      <c r="M34" s="49">
        <f t="shared" si="20"/>
        <v>0.27533783783783783</v>
      </c>
      <c r="N34" s="49">
        <f t="shared" si="21"/>
        <v>0.16255144032921812</v>
      </c>
      <c r="O34" s="49">
        <f t="shared" si="22"/>
        <v>2.5773195876288659E-3</v>
      </c>
      <c r="P34" s="49">
        <f t="shared" si="23"/>
        <v>0.16346153846153846</v>
      </c>
      <c r="Q34" s="49">
        <f t="shared" si="24"/>
        <v>0.28609271523178809</v>
      </c>
      <c r="R34" s="49">
        <f t="shared" si="25"/>
        <v>0.30265486725663715</v>
      </c>
      <c r="S34" s="49">
        <f t="shared" si="26"/>
        <v>0.25706940874035988</v>
      </c>
      <c r="T34" s="49">
        <f t="shared" si="27"/>
        <v>0.31404958677685951</v>
      </c>
      <c r="U34" s="49">
        <f t="shared" si="28"/>
        <v>7.1060762100926878E-2</v>
      </c>
      <c r="V34" s="49">
        <f t="shared" si="29"/>
        <v>0.18342391304347827</v>
      </c>
      <c r="W34" s="49">
        <f t="shared" si="30"/>
        <v>0.21676891615541921</v>
      </c>
      <c r="X34" s="49">
        <f t="shared" si="31"/>
        <v>0.1554357592093441</v>
      </c>
      <c r="Y34" s="49">
        <f t="shared" si="32"/>
        <v>0.17980769230769231</v>
      </c>
      <c r="Z34" s="49">
        <f t="shared" si="33"/>
        <v>8.6107921928817457E-2</v>
      </c>
      <c r="AA34" s="49">
        <f t="shared" si="34"/>
        <v>4.0336134453781515E-2</v>
      </c>
      <c r="AB34" s="49">
        <f t="shared" si="35"/>
        <v>-4.6656298600311046E-3</v>
      </c>
      <c r="AC34" s="49">
        <f t="shared" si="36"/>
        <v>6.1939690301548493E-2</v>
      </c>
      <c r="AD34" s="49">
        <f t="shared" si="37"/>
        <v>3.699788583509514E-2</v>
      </c>
      <c r="AE34" s="49">
        <f t="shared" si="38"/>
        <v>0.12277867528271405</v>
      </c>
      <c r="AF34" s="49">
        <f t="shared" si="39"/>
        <v>7.6562500000000006E-2</v>
      </c>
      <c r="AG34" s="49">
        <f t="shared" si="40"/>
        <v>-1.841903300076746E-2</v>
      </c>
      <c r="AH34" s="49">
        <f t="shared" si="41"/>
        <v>-5.0968399592252805E-3</v>
      </c>
      <c r="AI34" s="49">
        <f t="shared" si="42"/>
        <v>-5.971223021582734E-2</v>
      </c>
      <c r="AJ34" s="49">
        <f t="shared" si="43"/>
        <v>-5.8780841799709722E-2</v>
      </c>
      <c r="AK34" s="49">
        <f t="shared" si="44"/>
        <v>0.1125879593432369</v>
      </c>
      <c r="AL34" s="49">
        <f t="shared" si="8"/>
        <v>-2.3565573770491802E-2</v>
      </c>
      <c r="AM34" s="49">
        <f t="shared" si="8"/>
        <v>-6.426931905126243E-2</v>
      </c>
      <c r="AN34" s="49">
        <f t="shared" si="8"/>
        <v>5.6283731688511952E-2</v>
      </c>
      <c r="AO34" s="49">
        <f t="shared" si="8"/>
        <v>-9.7680955727336607E-2</v>
      </c>
      <c r="AP34" s="49">
        <f t="shared" si="8"/>
        <v>-1.2591815320041973E-2</v>
      </c>
      <c r="AQ34" s="49">
        <f t="shared" si="8"/>
        <v>8.9942763695829934E-3</v>
      </c>
      <c r="AR34" s="49">
        <f t="shared" si="8"/>
        <v>-6.6423357664233573E-2</v>
      </c>
      <c r="AS34" s="49">
        <f t="shared" si="8"/>
        <v>2.4922118380062305E-2</v>
      </c>
      <c r="AT34" s="49">
        <f t="shared" si="8"/>
        <v>-6.0573857598299682E-2</v>
      </c>
      <c r="AU34" s="49">
        <f t="shared" si="8"/>
        <v>-6.4829821717990272E-3</v>
      </c>
      <c r="AV34" s="49">
        <f t="shared" si="8"/>
        <v>0.10867865519937452</v>
      </c>
      <c r="AW34" s="49">
        <f t="shared" si="8"/>
        <v>5.243161094224924E-2</v>
      </c>
      <c r="AX34" s="49">
        <f t="shared" si="8"/>
        <v>9.9547511312217188E-2</v>
      </c>
      <c r="AY34" s="49">
        <f t="shared" si="8"/>
        <v>6.5252854812398045E-3</v>
      </c>
      <c r="AZ34" s="49">
        <f t="shared" si="8"/>
        <v>-0.18899858956276447</v>
      </c>
      <c r="BA34" s="49">
        <f t="shared" si="45"/>
        <v>-0.39422382671480144</v>
      </c>
      <c r="BB34" s="49">
        <f t="shared" si="9"/>
        <v>5.5555555555555552E-2</v>
      </c>
      <c r="BC34" s="49">
        <f t="shared" si="9"/>
        <v>1.6207455429497568E-3</v>
      </c>
      <c r="BD34" s="49">
        <f t="shared" si="9"/>
        <v>4.4347826086956518E-2</v>
      </c>
      <c r="BE34" s="49">
        <f t="shared" si="9"/>
        <v>0.36948748510131108</v>
      </c>
      <c r="BF34" s="49">
        <f t="shared" si="9"/>
        <v>-0.20760233918128654</v>
      </c>
      <c r="BG34" s="49">
        <f t="shared" si="9"/>
        <v>-5.6634304207119741E-2</v>
      </c>
      <c r="BH34" s="49">
        <f t="shared" si="9"/>
        <v>-4.9958368026644462E-3</v>
      </c>
      <c r="BI34" s="49">
        <f t="shared" si="9"/>
        <v>-1.0443864229765013E-2</v>
      </c>
      <c r="BJ34" s="49">
        <f t="shared" si="9"/>
        <v>0.10947109471094711</v>
      </c>
      <c r="BK34" s="49">
        <f t="shared" si="9"/>
        <v>-5.0600343053173243E-2</v>
      </c>
      <c r="BL34" s="49">
        <f t="shared" si="9"/>
        <v>-5.8577405857740586E-2</v>
      </c>
      <c r="BM34" s="49">
        <f t="shared" si="9"/>
        <v>8.7950747581354446E-4</v>
      </c>
      <c r="BN34" s="49">
        <f t="shared" si="9"/>
        <v>-3.3259423503325942E-3</v>
      </c>
      <c r="BO34" s="49">
        <f t="shared" si="9"/>
        <v>3.7037037037037035E-2</v>
      </c>
      <c r="BP34" s="49">
        <f t="shared" si="46"/>
        <v>0.08</v>
      </c>
      <c r="BQ34" s="49">
        <f t="shared" si="10"/>
        <v>-3.2513181019332163E-2</v>
      </c>
      <c r="BR34" s="49">
        <f t="shared" si="10"/>
        <v>-6.4516129032258063E-2</v>
      </c>
      <c r="BS34" s="49">
        <f t="shared" si="10"/>
        <v>-2.0034843205574911E-2</v>
      </c>
      <c r="BT34" s="49">
        <f t="shared" si="10"/>
        <v>-2.0576131687242798E-2</v>
      </c>
    </row>
    <row r="35" spans="3:72" ht="17.149999999999999" customHeight="1" thickBot="1" x14ac:dyDescent="0.35">
      <c r="C35" s="36" t="s">
        <v>120</v>
      </c>
      <c r="D35" s="49">
        <f t="shared" si="11"/>
        <v>0.1887905604719764</v>
      </c>
      <c r="E35" s="49">
        <f t="shared" si="12"/>
        <v>0.46178343949044587</v>
      </c>
      <c r="F35" s="49">
        <f t="shared" si="13"/>
        <v>0.32600732600732601</v>
      </c>
      <c r="G35" s="49">
        <f t="shared" si="14"/>
        <v>0.24528301886792453</v>
      </c>
      <c r="H35" s="49">
        <f t="shared" si="15"/>
        <v>0.15136476426799009</v>
      </c>
      <c r="I35" s="49">
        <f t="shared" si="16"/>
        <v>0.18954248366013071</v>
      </c>
      <c r="J35" s="49">
        <f t="shared" si="17"/>
        <v>4.1436464088397788E-2</v>
      </c>
      <c r="K35" s="49">
        <f t="shared" si="18"/>
        <v>0.27272727272727271</v>
      </c>
      <c r="L35" s="49">
        <f t="shared" si="19"/>
        <v>0.25862068965517243</v>
      </c>
      <c r="M35" s="49">
        <f t="shared" si="20"/>
        <v>0.18498168498168499</v>
      </c>
      <c r="N35" s="49">
        <f t="shared" si="21"/>
        <v>0.27851458885941643</v>
      </c>
      <c r="O35" s="49">
        <f t="shared" si="22"/>
        <v>0.15816326530612246</v>
      </c>
      <c r="P35" s="49">
        <f t="shared" si="23"/>
        <v>0.25684931506849318</v>
      </c>
      <c r="Q35" s="49">
        <f t="shared" si="24"/>
        <v>0.30448222565687788</v>
      </c>
      <c r="R35" s="49">
        <f t="shared" si="25"/>
        <v>0.36099585062240663</v>
      </c>
      <c r="S35" s="49">
        <f t="shared" si="26"/>
        <v>0.15418502202643172</v>
      </c>
      <c r="T35" s="49">
        <f t="shared" si="27"/>
        <v>0.33923705722070846</v>
      </c>
      <c r="U35" s="49">
        <f t="shared" si="28"/>
        <v>0.2014218009478673</v>
      </c>
      <c r="V35" s="49">
        <f t="shared" si="29"/>
        <v>0.14634146341463414</v>
      </c>
      <c r="W35" s="49">
        <f t="shared" si="30"/>
        <v>0.47964376590330787</v>
      </c>
      <c r="X35" s="49">
        <f t="shared" si="31"/>
        <v>-2.0345879959308241E-2</v>
      </c>
      <c r="Y35" s="49">
        <f t="shared" si="32"/>
        <v>0.10453648915187377</v>
      </c>
      <c r="Z35" s="49">
        <f t="shared" si="33"/>
        <v>0.17553191489361702</v>
      </c>
      <c r="AA35" s="49">
        <f t="shared" si="34"/>
        <v>-6.0189165950128978E-2</v>
      </c>
      <c r="AB35" s="49">
        <f t="shared" si="35"/>
        <v>0.19833852544132918</v>
      </c>
      <c r="AC35" s="49">
        <f t="shared" si="36"/>
        <v>7.4107142857142858E-2</v>
      </c>
      <c r="AD35" s="49">
        <f t="shared" si="37"/>
        <v>-4.5248868778280542E-2</v>
      </c>
      <c r="AE35" s="49">
        <f t="shared" si="38"/>
        <v>0.11527904849039342</v>
      </c>
      <c r="AF35" s="49">
        <f t="shared" si="39"/>
        <v>-4.2461005199306762E-2</v>
      </c>
      <c r="AG35" s="49">
        <f t="shared" si="40"/>
        <v>7.3981712385702406E-2</v>
      </c>
      <c r="AH35" s="49">
        <f t="shared" si="41"/>
        <v>2.9620853080568721E-2</v>
      </c>
      <c r="AI35" s="49">
        <f t="shared" si="42"/>
        <v>-1.7227235438884332E-2</v>
      </c>
      <c r="AJ35" s="49">
        <f t="shared" si="43"/>
        <v>6.244343891402715E-2</v>
      </c>
      <c r="AK35" s="49">
        <f t="shared" si="44"/>
        <v>-2.3219814241486069E-2</v>
      </c>
      <c r="AL35" s="49">
        <f t="shared" si="8"/>
        <v>0.1001150747986191</v>
      </c>
      <c r="AM35" s="49">
        <f t="shared" si="8"/>
        <v>-2.1702838063439065E-2</v>
      </c>
      <c r="AN35" s="49">
        <f t="shared" si="8"/>
        <v>1.2776831345826235E-2</v>
      </c>
      <c r="AO35" s="49">
        <f t="shared" si="8"/>
        <v>-9.5087163232963554E-2</v>
      </c>
      <c r="AP35" s="49">
        <f t="shared" si="8"/>
        <v>-0.12552301255230125</v>
      </c>
      <c r="AQ35" s="49">
        <f t="shared" si="8"/>
        <v>-2.3890784982935155E-2</v>
      </c>
      <c r="AR35" s="49">
        <f t="shared" si="8"/>
        <v>-9.0832632464255672E-2</v>
      </c>
      <c r="AS35" s="49">
        <f t="shared" si="8"/>
        <v>-2.8021015761821366E-2</v>
      </c>
      <c r="AT35" s="49">
        <f t="shared" si="8"/>
        <v>-4.1866028708133975E-2</v>
      </c>
      <c r="AU35" s="49">
        <f t="shared" si="8"/>
        <v>1.9230769230769232E-2</v>
      </c>
      <c r="AV35" s="49">
        <f t="shared" si="8"/>
        <v>5.6429232192414434E-2</v>
      </c>
      <c r="AW35" s="49">
        <f t="shared" si="8"/>
        <v>-5.4054054054054057E-3</v>
      </c>
      <c r="AX35" s="49">
        <f t="shared" si="8"/>
        <v>0.12234706616729088</v>
      </c>
      <c r="AY35" s="49">
        <f t="shared" si="8"/>
        <v>-1.3722126929674099E-2</v>
      </c>
      <c r="AZ35" s="49">
        <f t="shared" si="8"/>
        <v>-0.10683012259194395</v>
      </c>
      <c r="BA35" s="49">
        <f t="shared" si="45"/>
        <v>-0.37228260869565216</v>
      </c>
      <c r="BB35" s="49">
        <f t="shared" si="9"/>
        <v>8.0088987764182426E-2</v>
      </c>
      <c r="BC35" s="49">
        <f t="shared" si="9"/>
        <v>-3.2173913043478261E-2</v>
      </c>
      <c r="BD35" s="49">
        <f t="shared" si="9"/>
        <v>6.5686274509803924E-2</v>
      </c>
      <c r="BE35" s="49">
        <f t="shared" si="9"/>
        <v>0.53391053391053389</v>
      </c>
      <c r="BF35" s="49">
        <f t="shared" si="9"/>
        <v>-0.19155509783728114</v>
      </c>
      <c r="BG35" s="49">
        <f t="shared" si="9"/>
        <v>-0.10152740341419586</v>
      </c>
      <c r="BH35" s="49">
        <f t="shared" si="9"/>
        <v>-7.4517019319227232E-2</v>
      </c>
      <c r="BI35" s="49">
        <f t="shared" si="9"/>
        <v>-7.7140169332079025E-2</v>
      </c>
      <c r="BJ35" s="49">
        <f t="shared" si="9"/>
        <v>0</v>
      </c>
      <c r="BK35" s="49">
        <f t="shared" si="9"/>
        <v>0.114</v>
      </c>
      <c r="BL35" s="49">
        <f t="shared" si="9"/>
        <v>8.4493041749502978E-2</v>
      </c>
      <c r="BM35" s="49">
        <f t="shared" si="9"/>
        <v>0.10805300713557595</v>
      </c>
      <c r="BN35" s="49">
        <f t="shared" si="9"/>
        <v>-3.8216560509554139E-2</v>
      </c>
      <c r="BO35" s="49">
        <f t="shared" si="9"/>
        <v>1.2567324955116697E-2</v>
      </c>
      <c r="BP35" s="49">
        <f t="shared" si="46"/>
        <v>-3.6663611365719523E-2</v>
      </c>
      <c r="BQ35" s="49">
        <f t="shared" si="10"/>
        <v>-5.5197792088316471E-3</v>
      </c>
      <c r="BR35" s="49">
        <f t="shared" si="10"/>
        <v>9.6688741721854307E-2</v>
      </c>
      <c r="BS35" s="49">
        <f t="shared" si="10"/>
        <v>-0.11879432624113476</v>
      </c>
      <c r="BT35" s="49">
        <f t="shared" si="10"/>
        <v>-6.1845861084681257E-2</v>
      </c>
    </row>
    <row r="36" spans="3:72" ht="17.149999999999999" customHeight="1" thickBot="1" x14ac:dyDescent="0.35">
      <c r="C36" s="36" t="s">
        <v>121</v>
      </c>
      <c r="D36" s="49">
        <f t="shared" si="11"/>
        <v>-0.55913978494623651</v>
      </c>
      <c r="E36" s="49">
        <f t="shared" si="12"/>
        <v>0.20253164556962025</v>
      </c>
      <c r="F36" s="49">
        <f t="shared" si="13"/>
        <v>0.53333333333333333</v>
      </c>
      <c r="G36" s="49">
        <f t="shared" si="14"/>
        <v>0.30952380952380953</v>
      </c>
      <c r="H36" s="49">
        <f t="shared" si="15"/>
        <v>1.2439024390243902</v>
      </c>
      <c r="I36" s="49">
        <f t="shared" si="16"/>
        <v>6.3157894736842107E-2</v>
      </c>
      <c r="J36" s="49">
        <f t="shared" si="17"/>
        <v>1.4492753623188406E-2</v>
      </c>
      <c r="K36" s="49">
        <f t="shared" si="18"/>
        <v>-0.14545454545454545</v>
      </c>
      <c r="L36" s="49">
        <f t="shared" si="19"/>
        <v>-6.5217391304347824E-2</v>
      </c>
      <c r="M36" s="49">
        <f t="shared" si="20"/>
        <v>-1.9801980198019802E-2</v>
      </c>
      <c r="N36" s="49">
        <f t="shared" si="21"/>
        <v>-0.1</v>
      </c>
      <c r="O36" s="49">
        <f t="shared" si="22"/>
        <v>0.21276595744680851</v>
      </c>
      <c r="P36" s="49">
        <f t="shared" si="23"/>
        <v>1.1627906976744186E-2</v>
      </c>
      <c r="Q36" s="49">
        <f t="shared" si="24"/>
        <v>3.0303030303030304E-2</v>
      </c>
      <c r="R36" s="49">
        <f t="shared" si="25"/>
        <v>0.22222222222222221</v>
      </c>
      <c r="S36" s="49">
        <f t="shared" si="26"/>
        <v>4.3859649122807015E-2</v>
      </c>
      <c r="T36" s="49">
        <f t="shared" si="27"/>
        <v>0.44827586206896552</v>
      </c>
      <c r="U36" s="49">
        <f t="shared" si="28"/>
        <v>0.53921568627450978</v>
      </c>
      <c r="V36" s="49">
        <f t="shared" si="29"/>
        <v>0.18181818181818182</v>
      </c>
      <c r="W36" s="49">
        <f t="shared" si="30"/>
        <v>0.19327731092436976</v>
      </c>
      <c r="X36" s="49">
        <f t="shared" si="31"/>
        <v>0.17460317460317459</v>
      </c>
      <c r="Y36" s="49">
        <f t="shared" si="32"/>
        <v>0.12738853503184713</v>
      </c>
      <c r="Z36" s="49">
        <f t="shared" si="33"/>
        <v>0.53846153846153844</v>
      </c>
      <c r="AA36" s="49">
        <f t="shared" si="34"/>
        <v>0.42253521126760563</v>
      </c>
      <c r="AB36" s="49">
        <f t="shared" si="35"/>
        <v>0.25</v>
      </c>
      <c r="AC36" s="49">
        <f t="shared" si="36"/>
        <v>-1.1299435028248588E-2</v>
      </c>
      <c r="AD36" s="49">
        <f t="shared" si="37"/>
        <v>-0.14285714285714285</v>
      </c>
      <c r="AE36" s="49">
        <f t="shared" si="38"/>
        <v>-3.4653465346534656E-2</v>
      </c>
      <c r="AF36" s="49">
        <f t="shared" si="39"/>
        <v>0.1891891891891892</v>
      </c>
      <c r="AG36" s="49">
        <f t="shared" si="40"/>
        <v>0.17142857142857143</v>
      </c>
      <c r="AH36" s="49">
        <f t="shared" si="41"/>
        <v>0.36666666666666664</v>
      </c>
      <c r="AI36" s="49">
        <f t="shared" si="42"/>
        <v>-3.5897435897435895E-2</v>
      </c>
      <c r="AJ36" s="49">
        <f t="shared" si="43"/>
        <v>-0.13181818181818181</v>
      </c>
      <c r="AK36" s="49">
        <f t="shared" si="44"/>
        <v>-2.4390243902439025E-2</v>
      </c>
      <c r="AL36" s="49">
        <f t="shared" si="8"/>
        <v>-0.25609756097560976</v>
      </c>
      <c r="AM36" s="49">
        <f t="shared" si="8"/>
        <v>-5.3191489361702126E-3</v>
      </c>
      <c r="AN36" s="49">
        <f t="shared" si="8"/>
        <v>-5.235602094240838E-3</v>
      </c>
      <c r="AO36" s="49">
        <f t="shared" si="8"/>
        <v>-0.14000000000000001</v>
      </c>
      <c r="AP36" s="49">
        <f t="shared" si="8"/>
        <v>8.1967213114754092E-2</v>
      </c>
      <c r="AQ36" s="49">
        <f t="shared" si="8"/>
        <v>0.12299465240641712</v>
      </c>
      <c r="AR36" s="49">
        <f t="shared" si="8"/>
        <v>-2.1052631578947368E-2</v>
      </c>
      <c r="AS36" s="49">
        <f t="shared" si="8"/>
        <v>0.1744186046511628</v>
      </c>
      <c r="AT36" s="49">
        <f t="shared" si="8"/>
        <v>7.575757575757576E-2</v>
      </c>
      <c r="AU36" s="49">
        <f t="shared" si="8"/>
        <v>-0.15714285714285714</v>
      </c>
      <c r="AV36" s="49">
        <f t="shared" si="8"/>
        <v>0.15053763440860216</v>
      </c>
      <c r="AW36" s="49">
        <f t="shared" si="8"/>
        <v>-3.4653465346534656E-2</v>
      </c>
      <c r="AX36" s="49">
        <f t="shared" si="8"/>
        <v>-0.15492957746478872</v>
      </c>
      <c r="AY36" s="49">
        <f t="shared" si="8"/>
        <v>0.24858757062146894</v>
      </c>
      <c r="AZ36" s="49">
        <f t="shared" si="8"/>
        <v>-0.24766355140186916</v>
      </c>
      <c r="BA36" s="49">
        <f t="shared" si="45"/>
        <v>-0.27692307692307694</v>
      </c>
      <c r="BB36" s="49">
        <f t="shared" si="9"/>
        <v>0.31666666666666665</v>
      </c>
      <c r="BC36" s="49">
        <f t="shared" si="9"/>
        <v>-0.24886877828054299</v>
      </c>
      <c r="BD36" s="49">
        <f t="shared" si="9"/>
        <v>3.7267080745341616E-2</v>
      </c>
      <c r="BE36" s="49">
        <f t="shared" si="9"/>
        <v>0.25531914893617019</v>
      </c>
      <c r="BF36" s="49">
        <f t="shared" si="9"/>
        <v>-0.20886075949367089</v>
      </c>
      <c r="BG36" s="49">
        <f t="shared" si="9"/>
        <v>4.8192771084337352E-2</v>
      </c>
      <c r="BH36" s="49">
        <f t="shared" si="9"/>
        <v>4.790419161676647E-2</v>
      </c>
      <c r="BI36" s="49">
        <f t="shared" si="9"/>
        <v>9.6045197740112997E-2</v>
      </c>
      <c r="BJ36" s="49">
        <f t="shared" si="9"/>
        <v>0.04</v>
      </c>
      <c r="BK36" s="49">
        <f t="shared" si="9"/>
        <v>3.4482758620689655E-2</v>
      </c>
      <c r="BL36" s="49">
        <f t="shared" si="9"/>
        <v>0</v>
      </c>
      <c r="BM36" s="49">
        <f t="shared" si="9"/>
        <v>0.11855670103092783</v>
      </c>
      <c r="BN36" s="49">
        <f t="shared" si="9"/>
        <v>0.1</v>
      </c>
      <c r="BO36" s="49">
        <f t="shared" si="9"/>
        <v>6.1111111111111109E-2</v>
      </c>
      <c r="BP36" s="49">
        <f t="shared" si="46"/>
        <v>-5.7142857142857143E-3</v>
      </c>
      <c r="BQ36" s="49">
        <f t="shared" si="10"/>
        <v>-0.1152073732718894</v>
      </c>
      <c r="BR36" s="49">
        <f t="shared" si="10"/>
        <v>-9.0909090909090912E-2</v>
      </c>
      <c r="BS36" s="49">
        <f t="shared" si="10"/>
        <v>-1.5706806282722512E-2</v>
      </c>
      <c r="BT36" s="49">
        <f t="shared" si="10"/>
        <v>0.12643678160919541</v>
      </c>
    </row>
    <row r="37" spans="3:72" ht="17.149999999999999" customHeight="1" thickBot="1" x14ac:dyDescent="0.35">
      <c r="C37" s="36" t="s">
        <v>122</v>
      </c>
      <c r="D37" s="49">
        <f t="shared" si="11"/>
        <v>-0.04</v>
      </c>
      <c r="E37" s="49">
        <f t="shared" si="12"/>
        <v>-1.3043478260869565E-2</v>
      </c>
      <c r="F37" s="49">
        <f t="shared" si="13"/>
        <v>0.13235294117647059</v>
      </c>
      <c r="G37" s="49">
        <f t="shared" si="14"/>
        <v>0.12149532710280374</v>
      </c>
      <c r="H37" s="49">
        <f t="shared" si="15"/>
        <v>0.25520833333333331</v>
      </c>
      <c r="I37" s="49">
        <f t="shared" si="16"/>
        <v>0.1894273127753304</v>
      </c>
      <c r="J37" s="49">
        <f t="shared" si="17"/>
        <v>0.19480519480519481</v>
      </c>
      <c r="K37" s="49">
        <f t="shared" si="18"/>
        <v>0.26666666666666666</v>
      </c>
      <c r="L37" s="49">
        <f t="shared" si="19"/>
        <v>8.7136929460580909E-2</v>
      </c>
      <c r="M37" s="49">
        <f t="shared" si="20"/>
        <v>-3.3333333333333333E-2</v>
      </c>
      <c r="N37" s="49">
        <f t="shared" si="21"/>
        <v>0.23369565217391305</v>
      </c>
      <c r="O37" s="49">
        <f t="shared" si="22"/>
        <v>-2.3026315789473683E-2</v>
      </c>
      <c r="P37" s="49">
        <f t="shared" si="23"/>
        <v>0.21374045801526717</v>
      </c>
      <c r="Q37" s="49">
        <f t="shared" si="24"/>
        <v>0.2950191570881226</v>
      </c>
      <c r="R37" s="49">
        <f t="shared" si="25"/>
        <v>6.6079295154185022E-2</v>
      </c>
      <c r="S37" s="49">
        <f t="shared" si="26"/>
        <v>0.22558922558922559</v>
      </c>
      <c r="T37" s="49">
        <f t="shared" si="27"/>
        <v>0.30188679245283018</v>
      </c>
      <c r="U37" s="49">
        <f t="shared" si="28"/>
        <v>0.24260355029585798</v>
      </c>
      <c r="V37" s="49">
        <f t="shared" si="29"/>
        <v>0.23140495867768596</v>
      </c>
      <c r="W37" s="49">
        <f t="shared" si="30"/>
        <v>0.31043956043956045</v>
      </c>
      <c r="X37" s="49">
        <f t="shared" si="31"/>
        <v>-0.10869565217391304</v>
      </c>
      <c r="Y37" s="49">
        <f t="shared" si="32"/>
        <v>0.2119047619047619</v>
      </c>
      <c r="Z37" s="49">
        <f t="shared" si="33"/>
        <v>0.16107382550335569</v>
      </c>
      <c r="AA37" s="49">
        <f t="shared" si="34"/>
        <v>-3.7735849056603772E-2</v>
      </c>
      <c r="AB37" s="49">
        <f t="shared" si="35"/>
        <v>0.27371273712737126</v>
      </c>
      <c r="AC37" s="49">
        <f t="shared" si="36"/>
        <v>-6.0903732809430254E-2</v>
      </c>
      <c r="AD37" s="49">
        <f t="shared" si="37"/>
        <v>0.26589595375722541</v>
      </c>
      <c r="AE37" s="49">
        <f t="shared" si="38"/>
        <v>0.12636165577342048</v>
      </c>
      <c r="AF37" s="49">
        <f t="shared" si="39"/>
        <v>2.553191489361702E-2</v>
      </c>
      <c r="AG37" s="49">
        <f t="shared" si="40"/>
        <v>0.14435146443514643</v>
      </c>
      <c r="AH37" s="49">
        <f t="shared" si="41"/>
        <v>-2.5114155251141551E-2</v>
      </c>
      <c r="AI37" s="49">
        <f t="shared" si="42"/>
        <v>-6.5764023210831718E-2</v>
      </c>
      <c r="AJ37" s="49">
        <f t="shared" si="43"/>
        <v>0</v>
      </c>
      <c r="AK37" s="49">
        <f t="shared" si="44"/>
        <v>-5.850091407678245E-2</v>
      </c>
      <c r="AL37" s="49">
        <f t="shared" si="8"/>
        <v>-0.1756440281030445</v>
      </c>
      <c r="AM37" s="49">
        <f t="shared" si="8"/>
        <v>6.6252587991718431E-2</v>
      </c>
      <c r="AN37" s="49">
        <f t="shared" si="8"/>
        <v>1.2448132780082987E-2</v>
      </c>
      <c r="AO37" s="49">
        <f t="shared" si="8"/>
        <v>-5.8252427184466021E-3</v>
      </c>
      <c r="AP37" s="49">
        <f t="shared" si="8"/>
        <v>-7.1022727272727279E-2</v>
      </c>
      <c r="AQ37" s="49">
        <f t="shared" si="8"/>
        <v>1.1650485436893204E-2</v>
      </c>
      <c r="AR37" s="49">
        <f t="shared" si="8"/>
        <v>-0.20696721311475411</v>
      </c>
      <c r="AS37" s="49">
        <f t="shared" si="8"/>
        <v>-6.4453125E-2</v>
      </c>
      <c r="AT37" s="49">
        <f t="shared" si="8"/>
        <v>0.11620795107033639</v>
      </c>
      <c r="AU37" s="49">
        <f t="shared" si="8"/>
        <v>-6.5259117082533583E-2</v>
      </c>
      <c r="AV37" s="49">
        <f t="shared" si="8"/>
        <v>0.13436692506459949</v>
      </c>
      <c r="AW37" s="49">
        <f t="shared" si="8"/>
        <v>-4.1753653444676405E-3</v>
      </c>
      <c r="AX37" s="49">
        <f t="shared" si="8"/>
        <v>-4.1095890410958902E-2</v>
      </c>
      <c r="AY37" s="49">
        <f t="shared" si="8"/>
        <v>9.856262833675565E-2</v>
      </c>
      <c r="AZ37" s="49">
        <f t="shared" si="8"/>
        <v>-2.2779043280182234E-2</v>
      </c>
      <c r="BA37" s="49">
        <f t="shared" si="45"/>
        <v>-0.32285115303983231</v>
      </c>
      <c r="BB37" s="49">
        <f t="shared" si="9"/>
        <v>0.2</v>
      </c>
      <c r="BC37" s="49">
        <f t="shared" si="9"/>
        <v>-0.20747663551401868</v>
      </c>
      <c r="BD37" s="49">
        <f t="shared" si="9"/>
        <v>1.6317016317016316E-2</v>
      </c>
      <c r="BE37" s="49">
        <f t="shared" si="9"/>
        <v>0.47987616099071206</v>
      </c>
      <c r="BF37" s="49">
        <f t="shared" si="9"/>
        <v>-0.28333333333333333</v>
      </c>
      <c r="BG37" s="49">
        <f t="shared" si="9"/>
        <v>2.8301886792452831E-2</v>
      </c>
      <c r="BH37" s="49">
        <f t="shared" si="9"/>
        <v>8.9449541284403675E-2</v>
      </c>
      <c r="BI37" s="49">
        <f t="shared" si="9"/>
        <v>-6.0669456066945605E-2</v>
      </c>
      <c r="BJ37" s="49">
        <f t="shared" si="9"/>
        <v>5.9800664451827246E-2</v>
      </c>
      <c r="BK37" s="49">
        <f t="shared" si="9"/>
        <v>3.669724770642202E-2</v>
      </c>
      <c r="BL37" s="49">
        <f t="shared" si="9"/>
        <v>-0.16631578947368422</v>
      </c>
      <c r="BM37" s="49">
        <f t="shared" si="9"/>
        <v>0.21158129175946547</v>
      </c>
      <c r="BN37" s="49">
        <f t="shared" si="9"/>
        <v>4.0752351097178681E-2</v>
      </c>
      <c r="BO37" s="49">
        <f t="shared" si="9"/>
        <v>4.8672566371681415E-2</v>
      </c>
      <c r="BP37" s="49">
        <f t="shared" si="46"/>
        <v>-2.5252525252525255E-3</v>
      </c>
      <c r="BQ37" s="49">
        <f t="shared" si="10"/>
        <v>-3.125E-2</v>
      </c>
      <c r="BR37" s="49">
        <f t="shared" si="10"/>
        <v>1.2048192771084338E-2</v>
      </c>
      <c r="BS37" s="49">
        <f t="shared" si="10"/>
        <v>2.1097046413502109E-2</v>
      </c>
      <c r="BT37" s="49">
        <f t="shared" si="10"/>
        <v>0.17974683544303796</v>
      </c>
    </row>
    <row r="38" spans="3:72" ht="17.149999999999999" customHeight="1" thickBot="1" x14ac:dyDescent="0.35">
      <c r="C38" s="36" t="s">
        <v>123</v>
      </c>
      <c r="D38" s="49">
        <f t="shared" si="11"/>
        <v>4.4210526315789471E-2</v>
      </c>
      <c r="E38" s="49">
        <f t="shared" si="12"/>
        <v>0.13181818181818181</v>
      </c>
      <c r="F38" s="49">
        <f t="shared" si="13"/>
        <v>7.7586206896551727E-2</v>
      </c>
      <c r="G38" s="49">
        <f t="shared" si="14"/>
        <v>0.20785219399538107</v>
      </c>
      <c r="H38" s="49">
        <f t="shared" si="15"/>
        <v>1.8145161290322582E-2</v>
      </c>
      <c r="I38" s="49">
        <f t="shared" si="16"/>
        <v>0.32128514056224899</v>
      </c>
      <c r="J38" s="49">
        <f t="shared" si="17"/>
        <v>0.35199999999999998</v>
      </c>
      <c r="K38" s="49">
        <f t="shared" si="18"/>
        <v>0.11854684512428298</v>
      </c>
      <c r="L38" s="49">
        <f t="shared" si="19"/>
        <v>0.28316831683168314</v>
      </c>
      <c r="M38" s="49">
        <f t="shared" si="20"/>
        <v>5.3191489361702128E-2</v>
      </c>
      <c r="N38" s="49">
        <f t="shared" si="21"/>
        <v>2.3668639053254437E-2</v>
      </c>
      <c r="O38" s="49">
        <f t="shared" si="22"/>
        <v>0.18803418803418803</v>
      </c>
      <c r="P38" s="49">
        <f t="shared" si="23"/>
        <v>-1.5432098765432098E-3</v>
      </c>
      <c r="Q38" s="49">
        <f t="shared" si="24"/>
        <v>0.13708513708513709</v>
      </c>
      <c r="R38" s="49">
        <f t="shared" si="25"/>
        <v>0.12524084778420039</v>
      </c>
      <c r="S38" s="49">
        <f t="shared" si="26"/>
        <v>0.11942446043165468</v>
      </c>
      <c r="T38" s="49">
        <f t="shared" si="27"/>
        <v>0.33230293663060279</v>
      </c>
      <c r="U38" s="49">
        <f t="shared" si="28"/>
        <v>0.17766497461928935</v>
      </c>
      <c r="V38" s="49">
        <f t="shared" si="29"/>
        <v>0.22945205479452055</v>
      </c>
      <c r="W38" s="49">
        <f t="shared" si="30"/>
        <v>0.36118251928020567</v>
      </c>
      <c r="X38" s="49">
        <f t="shared" si="31"/>
        <v>7.8886310904872387E-2</v>
      </c>
      <c r="Y38" s="49">
        <f t="shared" si="32"/>
        <v>0.11099137931034483</v>
      </c>
      <c r="Z38" s="49">
        <f t="shared" si="33"/>
        <v>1.8105849582172703E-2</v>
      </c>
      <c r="AA38" s="49">
        <f t="shared" si="34"/>
        <v>3.1161473087818695E-2</v>
      </c>
      <c r="AB38" s="49">
        <f t="shared" si="35"/>
        <v>0.11720430107526882</v>
      </c>
      <c r="AC38" s="49">
        <f t="shared" si="36"/>
        <v>1.066925315227934E-2</v>
      </c>
      <c r="AD38" s="49">
        <f t="shared" si="37"/>
        <v>0.34610123119015046</v>
      </c>
      <c r="AE38" s="49">
        <f t="shared" si="38"/>
        <v>9.1575091575091569E-2</v>
      </c>
      <c r="AF38" s="49">
        <f t="shared" si="39"/>
        <v>9.3358999037536097E-2</v>
      </c>
      <c r="AG38" s="49">
        <f t="shared" si="40"/>
        <v>0.14779270633397312</v>
      </c>
      <c r="AH38" s="49">
        <f t="shared" si="41"/>
        <v>-0.15955284552845528</v>
      </c>
      <c r="AI38" s="49">
        <f t="shared" si="42"/>
        <v>-4.278523489932886E-2</v>
      </c>
      <c r="AJ38" s="49">
        <f t="shared" si="43"/>
        <v>-0.136443661971831</v>
      </c>
      <c r="AK38" s="49">
        <f t="shared" si="44"/>
        <v>3.7625418060200672E-2</v>
      </c>
      <c r="AL38" s="49">
        <f t="shared" si="8"/>
        <v>6.8923821039903271E-2</v>
      </c>
      <c r="AM38" s="49">
        <f t="shared" si="8"/>
        <v>-5.1709027169149865E-2</v>
      </c>
      <c r="AN38" s="49">
        <f t="shared" si="8"/>
        <v>0.22018348623853212</v>
      </c>
      <c r="AO38" s="49">
        <f t="shared" si="8"/>
        <v>-9.6696212731668015E-3</v>
      </c>
      <c r="AP38" s="49">
        <f t="shared" si="8"/>
        <v>-0.10972850678733032</v>
      </c>
      <c r="AQ38" s="49">
        <f t="shared" si="8"/>
        <v>3.6968576709796672E-3</v>
      </c>
      <c r="AR38" s="49">
        <f t="shared" si="8"/>
        <v>-4.5948203842940682E-2</v>
      </c>
      <c r="AS38" s="49">
        <f t="shared" si="8"/>
        <v>-2.4410089503661514E-3</v>
      </c>
      <c r="AT38" s="49">
        <f t="shared" si="8"/>
        <v>6.8614993646759853E-2</v>
      </c>
      <c r="AU38" s="49">
        <f t="shared" si="8"/>
        <v>7.3664825046040518E-3</v>
      </c>
      <c r="AV38" s="49">
        <f t="shared" si="8"/>
        <v>4.0280210157618214E-2</v>
      </c>
      <c r="AW38" s="49">
        <f t="shared" si="8"/>
        <v>6.5252854812398037E-2</v>
      </c>
      <c r="AX38" s="49">
        <f t="shared" si="8"/>
        <v>8.3234244946492272E-2</v>
      </c>
      <c r="AY38" s="49">
        <f t="shared" si="8"/>
        <v>0.14808043875685559</v>
      </c>
      <c r="AZ38" s="49">
        <f t="shared" si="8"/>
        <v>-0.20370370370370369</v>
      </c>
      <c r="BA38" s="49">
        <f t="shared" si="45"/>
        <v>-0.44486983154670751</v>
      </c>
      <c r="BB38" s="49">
        <f t="shared" si="9"/>
        <v>0.16355653128430298</v>
      </c>
      <c r="BC38" s="49">
        <f t="shared" si="9"/>
        <v>4.2197452229299361E-2</v>
      </c>
      <c r="BD38" s="49">
        <f t="shared" si="9"/>
        <v>-5.4968287526427059E-2</v>
      </c>
      <c r="BE38" s="49">
        <f t="shared" si="9"/>
        <v>0.88</v>
      </c>
      <c r="BF38" s="49">
        <f t="shared" si="9"/>
        <v>-8.8679245283018862E-2</v>
      </c>
      <c r="BG38" s="49">
        <f t="shared" si="9"/>
        <v>-0.18716577540106952</v>
      </c>
      <c r="BH38" s="49">
        <f t="shared" si="9"/>
        <v>0.28859060402684567</v>
      </c>
      <c r="BI38" s="49">
        <f t="shared" si="9"/>
        <v>-0.12032281731474688</v>
      </c>
      <c r="BJ38" s="49">
        <f t="shared" si="9"/>
        <v>-7.7639751552795025E-2</v>
      </c>
      <c r="BK38" s="49">
        <f t="shared" si="9"/>
        <v>0.15413533834586465</v>
      </c>
      <c r="BL38" s="49">
        <f t="shared" si="9"/>
        <v>-0.11805555555555555</v>
      </c>
      <c r="BM38" s="49">
        <f t="shared" si="9"/>
        <v>-0.13761467889908258</v>
      </c>
      <c r="BN38" s="49">
        <f t="shared" si="9"/>
        <v>-4.3771043771043773E-2</v>
      </c>
      <c r="BO38" s="49">
        <f t="shared" si="9"/>
        <v>-0.15472312703583063</v>
      </c>
      <c r="BP38" s="49">
        <f t="shared" si="46"/>
        <v>0.14763779527559054</v>
      </c>
      <c r="BQ38" s="49">
        <f t="shared" si="10"/>
        <v>0.14410058027079303</v>
      </c>
      <c r="BR38" s="49">
        <f t="shared" si="10"/>
        <v>-2.5821596244131457E-2</v>
      </c>
      <c r="BS38" s="49">
        <f t="shared" si="10"/>
        <v>7.6107899807321772E-2</v>
      </c>
      <c r="BT38" s="49">
        <f t="shared" si="10"/>
        <v>3.2590051457975985E-2</v>
      </c>
    </row>
    <row r="39" spans="3:72" ht="17.149999999999999" customHeight="1" thickBot="1" x14ac:dyDescent="0.35">
      <c r="C39" s="36" t="s">
        <v>124</v>
      </c>
      <c r="D39" s="49">
        <f t="shared" si="11"/>
        <v>-0.29591836734693877</v>
      </c>
      <c r="E39" s="49">
        <f t="shared" si="12"/>
        <v>0.36458333333333331</v>
      </c>
      <c r="F39" s="49">
        <f t="shared" si="13"/>
        <v>-0.13157894736842105</v>
      </c>
      <c r="G39" s="49">
        <f t="shared" si="14"/>
        <v>0.29245283018867924</v>
      </c>
      <c r="H39" s="49">
        <f t="shared" si="15"/>
        <v>0.86956521739130432</v>
      </c>
      <c r="I39" s="49">
        <f t="shared" si="16"/>
        <v>-6.8702290076335881E-2</v>
      </c>
      <c r="J39" s="49">
        <f t="shared" si="17"/>
        <v>0.62121212121212122</v>
      </c>
      <c r="K39" s="49">
        <f t="shared" si="18"/>
        <v>2.1897810218978103E-2</v>
      </c>
      <c r="L39" s="49">
        <f t="shared" si="19"/>
        <v>0.24031007751937986</v>
      </c>
      <c r="M39" s="49">
        <f t="shared" si="20"/>
        <v>0.48360655737704916</v>
      </c>
      <c r="N39" s="49">
        <f t="shared" si="21"/>
        <v>0</v>
      </c>
      <c r="O39" s="49">
        <f t="shared" si="22"/>
        <v>4.2857142857142858E-2</v>
      </c>
      <c r="P39" s="49">
        <f t="shared" si="23"/>
        <v>0.13125000000000001</v>
      </c>
      <c r="Q39" s="49">
        <f t="shared" si="24"/>
        <v>0</v>
      </c>
      <c r="R39" s="49">
        <f t="shared" si="25"/>
        <v>0.23364485981308411</v>
      </c>
      <c r="S39" s="49">
        <f t="shared" si="26"/>
        <v>0.23972602739726026</v>
      </c>
      <c r="T39" s="49">
        <f t="shared" si="27"/>
        <v>3.3149171270718231E-2</v>
      </c>
      <c r="U39" s="49">
        <f t="shared" si="28"/>
        <v>-2.2099447513812154E-2</v>
      </c>
      <c r="V39" s="49">
        <f t="shared" si="29"/>
        <v>-7.575757575757576E-2</v>
      </c>
      <c r="W39" s="49">
        <f t="shared" si="30"/>
        <v>0.27624309392265195</v>
      </c>
      <c r="X39" s="49">
        <f t="shared" si="31"/>
        <v>9.6256684491978606E-2</v>
      </c>
      <c r="Y39" s="49">
        <f t="shared" si="32"/>
        <v>0.59887005649717517</v>
      </c>
      <c r="Z39" s="49">
        <f t="shared" si="33"/>
        <v>0.32786885245901637</v>
      </c>
      <c r="AA39" s="49">
        <f t="shared" si="34"/>
        <v>0.15151515151515152</v>
      </c>
      <c r="AB39" s="49">
        <f t="shared" si="35"/>
        <v>0.1951219512195122</v>
      </c>
      <c r="AC39" s="49">
        <f t="shared" si="36"/>
        <v>-0.10954063604240283</v>
      </c>
      <c r="AD39" s="49">
        <f t="shared" si="37"/>
        <v>0.20987654320987653</v>
      </c>
      <c r="AE39" s="49">
        <f t="shared" si="38"/>
        <v>-4.1353383458646614E-2</v>
      </c>
      <c r="AF39" s="49">
        <f t="shared" si="39"/>
        <v>-9.3877551020408165E-2</v>
      </c>
      <c r="AG39" s="49">
        <f t="shared" si="40"/>
        <v>0.1984126984126984</v>
      </c>
      <c r="AH39" s="49">
        <f t="shared" si="41"/>
        <v>3.0612244897959183E-2</v>
      </c>
      <c r="AI39" s="49">
        <f t="shared" si="42"/>
        <v>0.13725490196078433</v>
      </c>
      <c r="AJ39" s="49">
        <f t="shared" si="43"/>
        <v>0.12612612612612611</v>
      </c>
      <c r="AK39" s="49">
        <f t="shared" si="44"/>
        <v>-5.9602649006622516E-2</v>
      </c>
      <c r="AL39" s="49">
        <f t="shared" si="8"/>
        <v>-9.405940594059406E-2</v>
      </c>
      <c r="AM39" s="49">
        <f t="shared" si="8"/>
        <v>-0.11379310344827587</v>
      </c>
      <c r="AN39" s="49">
        <f t="shared" si="8"/>
        <v>-0.06</v>
      </c>
      <c r="AO39" s="49">
        <f t="shared" si="8"/>
        <v>-4.2253521126760563E-2</v>
      </c>
      <c r="AP39" s="49">
        <f t="shared" si="8"/>
        <v>5.4644808743169397E-2</v>
      </c>
      <c r="AQ39" s="49">
        <f t="shared" si="8"/>
        <v>3.8910505836575876E-2</v>
      </c>
      <c r="AR39" s="49">
        <f t="shared" si="8"/>
        <v>9.7872340425531917E-2</v>
      </c>
      <c r="AS39" s="49">
        <f t="shared" si="8"/>
        <v>0.13235294117647059</v>
      </c>
      <c r="AT39" s="49">
        <f t="shared" si="8"/>
        <v>-0.17098445595854922</v>
      </c>
      <c r="AU39" s="49">
        <f t="shared" si="8"/>
        <v>-0.10112359550561797</v>
      </c>
      <c r="AV39" s="49">
        <f t="shared" si="8"/>
        <v>0.1124031007751938</v>
      </c>
      <c r="AW39" s="49">
        <f t="shared" si="8"/>
        <v>-1.948051948051948E-2</v>
      </c>
      <c r="AX39" s="49">
        <f t="shared" si="8"/>
        <v>0.23125000000000001</v>
      </c>
      <c r="AY39" s="49">
        <f t="shared" si="8"/>
        <v>0.16250000000000001</v>
      </c>
      <c r="AZ39" s="49">
        <f t="shared" si="8"/>
        <v>-0.25087108013937282</v>
      </c>
      <c r="BA39" s="49">
        <f t="shared" si="45"/>
        <v>-0.20860927152317882</v>
      </c>
      <c r="BB39" s="49">
        <f t="shared" si="9"/>
        <v>-4.5685279187817257E-2</v>
      </c>
      <c r="BC39" s="49">
        <f t="shared" si="9"/>
        <v>-6.093189964157706E-2</v>
      </c>
      <c r="BD39" s="49">
        <f t="shared" si="9"/>
        <v>0.24651162790697675</v>
      </c>
      <c r="BE39" s="49">
        <f t="shared" si="9"/>
        <v>0.15899581589958159</v>
      </c>
      <c r="BF39" s="49">
        <f t="shared" si="9"/>
        <v>8.5106382978723402E-2</v>
      </c>
      <c r="BG39" s="49">
        <f t="shared" si="9"/>
        <v>8.0152671755725186E-2</v>
      </c>
      <c r="BH39" s="49">
        <f t="shared" si="9"/>
        <v>0.13059701492537312</v>
      </c>
      <c r="BI39" s="49">
        <f t="shared" si="9"/>
        <v>-3.6101083032490976E-3</v>
      </c>
      <c r="BJ39" s="49">
        <f t="shared" si="9"/>
        <v>8.3333333333333329E-2</v>
      </c>
      <c r="BK39" s="49">
        <f t="shared" si="9"/>
        <v>5.6537102473498232E-2</v>
      </c>
      <c r="BL39" s="49">
        <f t="shared" si="9"/>
        <v>-0.14851485148514851</v>
      </c>
      <c r="BM39" s="49">
        <f t="shared" si="9"/>
        <v>-0.21014492753623187</v>
      </c>
      <c r="BN39" s="49">
        <f t="shared" si="9"/>
        <v>0.11312217194570136</v>
      </c>
      <c r="BO39" s="49">
        <f t="shared" si="9"/>
        <v>7.0234113712374577E-2</v>
      </c>
      <c r="BP39" s="49">
        <f t="shared" si="46"/>
        <v>0.2558139534883721</v>
      </c>
      <c r="BQ39" s="49">
        <f t="shared" si="10"/>
        <v>0.5321100917431193</v>
      </c>
      <c r="BR39" s="49">
        <f t="shared" si="10"/>
        <v>-0.10975609756097561</v>
      </c>
      <c r="BS39" s="49">
        <f t="shared" si="10"/>
        <v>-0.21562500000000001</v>
      </c>
      <c r="BT39" s="49">
        <f t="shared" si="10"/>
        <v>-0.12345679012345678</v>
      </c>
    </row>
    <row r="40" spans="3:72" ht="17.149999999999999" customHeight="1" thickBot="1" x14ac:dyDescent="0.35">
      <c r="C40" s="36" t="s">
        <v>125</v>
      </c>
      <c r="D40" s="49">
        <f t="shared" si="11"/>
        <v>-0.33333333333333331</v>
      </c>
      <c r="E40" s="49">
        <f t="shared" si="12"/>
        <v>1.6666666666666667</v>
      </c>
      <c r="F40" s="49">
        <f t="shared" si="13"/>
        <v>0.7142857142857143</v>
      </c>
      <c r="G40" s="49">
        <f t="shared" si="14"/>
        <v>0.32258064516129031</v>
      </c>
      <c r="H40" s="49">
        <f t="shared" si="15"/>
        <v>0.85</v>
      </c>
      <c r="I40" s="49">
        <f t="shared" si="16"/>
        <v>0.42499999999999999</v>
      </c>
      <c r="J40" s="49">
        <f t="shared" si="17"/>
        <v>-0.30555555555555558</v>
      </c>
      <c r="K40" s="49">
        <f t="shared" si="18"/>
        <v>0.17073170731707318</v>
      </c>
      <c r="L40" s="49">
        <f t="shared" si="19"/>
        <v>0.27027027027027029</v>
      </c>
      <c r="M40" s="49">
        <f t="shared" si="20"/>
        <v>-0.10526315789473684</v>
      </c>
      <c r="N40" s="49">
        <f t="shared" si="21"/>
        <v>0.76</v>
      </c>
      <c r="O40" s="49">
        <f t="shared" si="22"/>
        <v>-2.0833333333333332E-2</v>
      </c>
      <c r="P40" s="49">
        <f t="shared" si="23"/>
        <v>0.40425531914893614</v>
      </c>
      <c r="Q40" s="49">
        <f t="shared" si="24"/>
        <v>0.29411764705882354</v>
      </c>
      <c r="R40" s="49">
        <f t="shared" si="25"/>
        <v>0.56818181818181823</v>
      </c>
      <c r="S40" s="49">
        <f t="shared" si="26"/>
        <v>0.36170212765957449</v>
      </c>
      <c r="T40" s="49">
        <f t="shared" si="27"/>
        <v>0.34848484848484851</v>
      </c>
      <c r="U40" s="49">
        <f t="shared" si="28"/>
        <v>0.42424242424242425</v>
      </c>
      <c r="V40" s="49">
        <f t="shared" si="29"/>
        <v>-7.2463768115942032E-2</v>
      </c>
      <c r="W40" s="49">
        <f t="shared" si="30"/>
        <v>0.28125</v>
      </c>
      <c r="X40" s="49">
        <f t="shared" si="31"/>
        <v>-0.39325842696629215</v>
      </c>
      <c r="Y40" s="49">
        <f t="shared" si="32"/>
        <v>-4.2553191489361701E-2</v>
      </c>
      <c r="Z40" s="49">
        <f t="shared" si="33"/>
        <v>-0.28125</v>
      </c>
      <c r="AA40" s="49">
        <f t="shared" si="34"/>
        <v>0.64634146341463417</v>
      </c>
      <c r="AB40" s="49">
        <f t="shared" si="35"/>
        <v>0.90740740740740744</v>
      </c>
      <c r="AC40" s="49">
        <f t="shared" si="36"/>
        <v>0.17777777777777778</v>
      </c>
      <c r="AD40" s="49">
        <f t="shared" si="37"/>
        <v>0.17391304347826086</v>
      </c>
      <c r="AE40" s="49">
        <f t="shared" si="38"/>
        <v>-0.3925925925925926</v>
      </c>
      <c r="AF40" s="49">
        <f t="shared" si="39"/>
        <v>-0.31067961165048541</v>
      </c>
      <c r="AG40" s="49">
        <f t="shared" si="40"/>
        <v>-0.16981132075471697</v>
      </c>
      <c r="AH40" s="49">
        <f t="shared" si="41"/>
        <v>0.70370370370370372</v>
      </c>
      <c r="AI40" s="49">
        <f t="shared" si="42"/>
        <v>8.5365853658536592E-2</v>
      </c>
      <c r="AJ40" s="49">
        <f t="shared" si="43"/>
        <v>0.52112676056338025</v>
      </c>
      <c r="AK40" s="49">
        <f t="shared" si="44"/>
        <v>0.39772727272727271</v>
      </c>
      <c r="AL40" s="49">
        <f t="shared" si="8"/>
        <v>-0.25</v>
      </c>
      <c r="AM40" s="49">
        <f t="shared" si="8"/>
        <v>0.2247191011235955</v>
      </c>
      <c r="AN40" s="49">
        <f t="shared" si="8"/>
        <v>-0.1111111111111111</v>
      </c>
      <c r="AO40" s="49">
        <f t="shared" si="8"/>
        <v>-9.7560975609756101E-2</v>
      </c>
      <c r="AP40" s="49">
        <f t="shared" si="8"/>
        <v>7.2463768115942032E-2</v>
      </c>
      <c r="AQ40" s="49">
        <f t="shared" si="8"/>
        <v>-0.11009174311926606</v>
      </c>
      <c r="AR40" s="49">
        <f t="shared" si="8"/>
        <v>6.25E-2</v>
      </c>
      <c r="AS40" s="49">
        <f t="shared" si="8"/>
        <v>8.1081081081081086E-2</v>
      </c>
      <c r="AT40" s="49">
        <f t="shared" si="8"/>
        <v>-5.4054054054054057E-2</v>
      </c>
      <c r="AU40" s="49">
        <f t="shared" si="8"/>
        <v>-3.0927835051546393E-2</v>
      </c>
      <c r="AV40" s="49">
        <f t="shared" si="8"/>
        <v>-0.12745098039215685</v>
      </c>
      <c r="AW40" s="49">
        <f t="shared" si="8"/>
        <v>5.8333333333333334E-2</v>
      </c>
      <c r="AX40" s="49">
        <f t="shared" si="8"/>
        <v>0.17142857142857143</v>
      </c>
      <c r="AY40" s="49">
        <f t="shared" si="8"/>
        <v>4.2553191489361701E-2</v>
      </c>
      <c r="AZ40" s="49">
        <f t="shared" si="8"/>
        <v>-0.1348314606741573</v>
      </c>
      <c r="BA40" s="49">
        <f t="shared" si="45"/>
        <v>-0.52755905511811019</v>
      </c>
      <c r="BB40" s="49">
        <f t="shared" si="9"/>
        <v>-0.3048780487804878</v>
      </c>
      <c r="BC40" s="49">
        <f t="shared" si="9"/>
        <v>-0.24489795918367346</v>
      </c>
      <c r="BD40" s="49">
        <f t="shared" si="9"/>
        <v>0.45454545454545453</v>
      </c>
      <c r="BE40" s="49">
        <f t="shared" si="9"/>
        <v>0.18333333333333332</v>
      </c>
      <c r="BF40" s="49">
        <f t="shared" si="9"/>
        <v>0.36842105263157893</v>
      </c>
      <c r="BG40" s="49">
        <f t="shared" si="9"/>
        <v>0.68918918918918914</v>
      </c>
      <c r="BH40" s="49">
        <f t="shared" si="9"/>
        <v>-0.4642857142857143</v>
      </c>
      <c r="BI40" s="49">
        <f t="shared" si="9"/>
        <v>-1.4084507042253521E-2</v>
      </c>
      <c r="BJ40" s="49">
        <f t="shared" si="9"/>
        <v>-0.57692307692307687</v>
      </c>
      <c r="BK40" s="49">
        <f t="shared" si="9"/>
        <v>-0.28799999999999998</v>
      </c>
      <c r="BL40" s="49">
        <f t="shared" si="9"/>
        <v>0.81666666666666665</v>
      </c>
      <c r="BM40" s="49">
        <f t="shared" si="9"/>
        <v>-8.5714285714285715E-2</v>
      </c>
      <c r="BN40" s="49">
        <f t="shared" si="9"/>
        <v>0.39393939393939392</v>
      </c>
      <c r="BO40" s="49">
        <f t="shared" si="9"/>
        <v>-0.48314606741573035</v>
      </c>
      <c r="BP40" s="49">
        <f t="shared" si="46"/>
        <v>7.3394495412844041E-2</v>
      </c>
      <c r="BQ40" s="49">
        <f t="shared" si="10"/>
        <v>-4.6875E-2</v>
      </c>
      <c r="BR40" s="49">
        <f t="shared" si="10"/>
        <v>0.19565217391304349</v>
      </c>
      <c r="BS40" s="49">
        <f t="shared" si="10"/>
        <v>0.82608695652173914</v>
      </c>
      <c r="BT40" s="49">
        <f t="shared" si="10"/>
        <v>-0.31623931623931623</v>
      </c>
    </row>
    <row r="41" spans="3:72" ht="17.149999999999999" customHeight="1" thickBot="1" x14ac:dyDescent="0.35">
      <c r="C41" s="36" t="s">
        <v>126</v>
      </c>
      <c r="D41" s="49">
        <f t="shared" si="11"/>
        <v>0.11016949152542373</v>
      </c>
      <c r="E41" s="49">
        <f t="shared" si="12"/>
        <v>-6.8493150684931503E-3</v>
      </c>
      <c r="F41" s="49">
        <f t="shared" si="13"/>
        <v>6.4935064935064929E-2</v>
      </c>
      <c r="G41" s="49">
        <f t="shared" si="14"/>
        <v>0.2</v>
      </c>
      <c r="H41" s="49">
        <f t="shared" si="15"/>
        <v>3.8167938931297711E-2</v>
      </c>
      <c r="I41" s="49">
        <f t="shared" si="16"/>
        <v>5.5172413793103448E-2</v>
      </c>
      <c r="J41" s="49">
        <f t="shared" si="17"/>
        <v>0.43902439024390244</v>
      </c>
      <c r="K41" s="49">
        <f t="shared" si="18"/>
        <v>7.407407407407407E-2</v>
      </c>
      <c r="L41" s="49">
        <f t="shared" si="19"/>
        <v>0.36029411764705882</v>
      </c>
      <c r="M41" s="49">
        <f t="shared" si="20"/>
        <v>0.31372549019607843</v>
      </c>
      <c r="N41" s="49">
        <f t="shared" si="21"/>
        <v>0.16101694915254236</v>
      </c>
      <c r="O41" s="49">
        <f t="shared" si="22"/>
        <v>-2.2988505747126436E-2</v>
      </c>
      <c r="P41" s="49">
        <f t="shared" si="23"/>
        <v>0.12432432432432433</v>
      </c>
      <c r="Q41" s="49">
        <f t="shared" si="24"/>
        <v>7.4626865671641784E-2</v>
      </c>
      <c r="R41" s="49">
        <f t="shared" si="25"/>
        <v>3.6496350364963501E-2</v>
      </c>
      <c r="S41" s="49">
        <f t="shared" si="26"/>
        <v>0.14705882352941177</v>
      </c>
      <c r="T41" s="49">
        <f t="shared" si="27"/>
        <v>0.28846153846153844</v>
      </c>
      <c r="U41" s="49">
        <f t="shared" si="28"/>
        <v>0.28240740740740738</v>
      </c>
      <c r="V41" s="49">
        <f t="shared" si="29"/>
        <v>0.20422535211267606</v>
      </c>
      <c r="W41" s="49">
        <f t="shared" si="30"/>
        <v>0.42564102564102563</v>
      </c>
      <c r="X41" s="49">
        <f t="shared" si="31"/>
        <v>-1.8656716417910446E-2</v>
      </c>
      <c r="Y41" s="49">
        <f t="shared" si="32"/>
        <v>6.4981949458483748E-2</v>
      </c>
      <c r="Z41" s="49">
        <f t="shared" si="33"/>
        <v>0.15789473684210525</v>
      </c>
      <c r="AA41" s="49">
        <f t="shared" si="34"/>
        <v>4.6762589928057555E-2</v>
      </c>
      <c r="AB41" s="49">
        <f t="shared" si="35"/>
        <v>0.15209125475285171</v>
      </c>
      <c r="AC41" s="49">
        <f t="shared" si="36"/>
        <v>-1.0169491525423728E-2</v>
      </c>
      <c r="AD41" s="49">
        <f t="shared" si="37"/>
        <v>0.15151515151515152</v>
      </c>
      <c r="AE41" s="49">
        <f t="shared" si="38"/>
        <v>0.15463917525773196</v>
      </c>
      <c r="AF41" s="49">
        <f t="shared" si="39"/>
        <v>-2.9702970297029702E-2</v>
      </c>
      <c r="AG41" s="49">
        <f t="shared" si="40"/>
        <v>0.21917808219178081</v>
      </c>
      <c r="AH41" s="49">
        <f t="shared" si="41"/>
        <v>4.8245614035087717E-2</v>
      </c>
      <c r="AI41" s="49">
        <f t="shared" si="42"/>
        <v>6.25E-2</v>
      </c>
      <c r="AJ41" s="49">
        <f t="shared" si="43"/>
        <v>0.38775510204081631</v>
      </c>
      <c r="AK41" s="49">
        <f t="shared" si="44"/>
        <v>0.2443820224719101</v>
      </c>
      <c r="AL41" s="49">
        <f t="shared" si="8"/>
        <v>4.1841004184100415E-3</v>
      </c>
      <c r="AM41" s="49">
        <f t="shared" si="8"/>
        <v>0.15126050420168066</v>
      </c>
      <c r="AN41" s="49">
        <f t="shared" si="8"/>
        <v>-7.1078431372549017E-2</v>
      </c>
      <c r="AO41" s="49">
        <f t="shared" si="8"/>
        <v>-0.17381489841986456</v>
      </c>
      <c r="AP41" s="49">
        <f t="shared" si="8"/>
        <v>-8.3333333333333332E-3</v>
      </c>
      <c r="AQ41" s="49">
        <f t="shared" si="8"/>
        <v>-5.8394160583941604E-2</v>
      </c>
      <c r="AR41" s="49">
        <f t="shared" si="8"/>
        <v>-0.10554089709762533</v>
      </c>
      <c r="AS41" s="49">
        <f t="shared" si="8"/>
        <v>-1.3661202185792349E-2</v>
      </c>
      <c r="AT41" s="49">
        <f t="shared" si="8"/>
        <v>-8.4033613445378148E-3</v>
      </c>
      <c r="AU41" s="49">
        <f t="shared" si="8"/>
        <v>7.2351421188630485E-2</v>
      </c>
      <c r="AV41" s="49">
        <f t="shared" si="8"/>
        <v>7.9646017699115043E-2</v>
      </c>
      <c r="AW41" s="49">
        <f t="shared" si="8"/>
        <v>8.8642659279778394E-2</v>
      </c>
      <c r="AX41" s="49">
        <f t="shared" si="8"/>
        <v>0.11864406779661017</v>
      </c>
      <c r="AY41" s="49">
        <f t="shared" si="8"/>
        <v>-3.8554216867469883E-2</v>
      </c>
      <c r="AZ41" s="49">
        <f t="shared" si="8"/>
        <v>-0.15027322404371585</v>
      </c>
      <c r="BA41" s="49">
        <f t="shared" si="45"/>
        <v>-0.34860050890585242</v>
      </c>
      <c r="BB41" s="49">
        <f t="shared" si="9"/>
        <v>3.787878787878788E-2</v>
      </c>
      <c r="BC41" s="49">
        <f t="shared" si="9"/>
        <v>-0.13283208020050125</v>
      </c>
      <c r="BD41" s="49">
        <f t="shared" si="9"/>
        <v>0.13504823151125403</v>
      </c>
      <c r="BE41" s="49">
        <f t="shared" si="9"/>
        <v>0.2890625</v>
      </c>
      <c r="BF41" s="49">
        <f t="shared" si="9"/>
        <v>-0.17883211678832117</v>
      </c>
      <c r="BG41" s="49">
        <f t="shared" si="9"/>
        <v>-0.13005780346820808</v>
      </c>
      <c r="BH41" s="49">
        <f t="shared" si="9"/>
        <v>-5.9490084985835696E-2</v>
      </c>
      <c r="BI41" s="49">
        <f t="shared" si="9"/>
        <v>-0.15151515151515152</v>
      </c>
      <c r="BJ41" s="49">
        <f t="shared" si="9"/>
        <v>0.10666666666666667</v>
      </c>
      <c r="BK41" s="49">
        <f t="shared" si="9"/>
        <v>4.9833887043189369E-2</v>
      </c>
      <c r="BL41" s="49">
        <f t="shared" si="9"/>
        <v>-0.15963855421686746</v>
      </c>
      <c r="BM41" s="49">
        <f t="shared" si="9"/>
        <v>0.18571428571428572</v>
      </c>
      <c r="BN41" s="49">
        <f t="shared" si="9"/>
        <v>-0.13654618473895583</v>
      </c>
      <c r="BO41" s="49">
        <f t="shared" si="9"/>
        <v>-5.0632911392405063E-2</v>
      </c>
      <c r="BP41" s="49">
        <f t="shared" si="46"/>
        <v>3.9426523297491037E-2</v>
      </c>
      <c r="BQ41" s="49">
        <f t="shared" si="10"/>
        <v>-3.313253012048193E-2</v>
      </c>
      <c r="BR41" s="49">
        <f t="shared" si="10"/>
        <v>7.9069767441860464E-2</v>
      </c>
      <c r="BS41" s="49">
        <f t="shared" si="10"/>
        <v>0.19</v>
      </c>
      <c r="BT41" s="49">
        <f t="shared" si="10"/>
        <v>0.17586206896551723</v>
      </c>
    </row>
    <row r="42" spans="3:72" ht="17.149999999999999" customHeight="1" thickBot="1" x14ac:dyDescent="0.35">
      <c r="C42" s="36" t="s">
        <v>127</v>
      </c>
      <c r="D42" s="49">
        <f t="shared" si="11"/>
        <v>0.21428571428571427</v>
      </c>
      <c r="E42" s="49">
        <f t="shared" si="12"/>
        <v>-8.3333333333333329E-2</v>
      </c>
      <c r="F42" s="49">
        <f t="shared" si="13"/>
        <v>0.5</v>
      </c>
      <c r="G42" s="49">
        <f t="shared" si="14"/>
        <v>0</v>
      </c>
      <c r="H42" s="49">
        <f t="shared" si="15"/>
        <v>0.52941176470588236</v>
      </c>
      <c r="I42" s="49">
        <f t="shared" si="16"/>
        <v>0.36363636363636365</v>
      </c>
      <c r="J42" s="49">
        <f t="shared" si="17"/>
        <v>0.27777777777777779</v>
      </c>
      <c r="K42" s="49">
        <f t="shared" si="18"/>
        <v>0.9375</v>
      </c>
      <c r="L42" s="49">
        <f t="shared" si="19"/>
        <v>0.73076923076923073</v>
      </c>
      <c r="M42" s="49">
        <f t="shared" si="20"/>
        <v>6.6666666666666666E-2</v>
      </c>
      <c r="N42" s="49">
        <f t="shared" si="21"/>
        <v>-0.21739130434782608</v>
      </c>
      <c r="O42" s="49">
        <f t="shared" si="22"/>
        <v>-0.32258064516129031</v>
      </c>
      <c r="P42" s="49">
        <f t="shared" si="23"/>
        <v>-0.46666666666666667</v>
      </c>
      <c r="Q42" s="49">
        <f t="shared" si="24"/>
        <v>-9.375E-2</v>
      </c>
      <c r="R42" s="49">
        <f t="shared" si="25"/>
        <v>0.72222222222222221</v>
      </c>
      <c r="S42" s="49">
        <f t="shared" si="26"/>
        <v>0.80952380952380953</v>
      </c>
      <c r="T42" s="49">
        <f t="shared" si="27"/>
        <v>0.41666666666666669</v>
      </c>
      <c r="U42" s="49">
        <f t="shared" si="28"/>
        <v>0.65517241379310343</v>
      </c>
      <c r="V42" s="49">
        <f t="shared" si="29"/>
        <v>-3.2258064516129031E-2</v>
      </c>
      <c r="W42" s="49">
        <f t="shared" si="30"/>
        <v>0.18421052631578946</v>
      </c>
      <c r="X42" s="49">
        <f t="shared" si="31"/>
        <v>8.8235294117647065E-2</v>
      </c>
      <c r="Y42" s="49">
        <f>+(AC21-Y21)/Y21</f>
        <v>-0.29166666666666669</v>
      </c>
      <c r="Z42" s="49">
        <f t="shared" si="33"/>
        <v>0.36666666666666664</v>
      </c>
      <c r="AA42" s="49">
        <f>+(AE21-AA21)/AA21</f>
        <v>-8.8888888888888892E-2</v>
      </c>
      <c r="AB42" s="49">
        <f t="shared" si="35"/>
        <v>0.1891891891891892</v>
      </c>
      <c r="AC42" s="49">
        <f t="shared" si="36"/>
        <v>0.26470588235294118</v>
      </c>
      <c r="AD42" s="49">
        <f t="shared" si="37"/>
        <v>-0.43902439024390244</v>
      </c>
      <c r="AE42" s="49">
        <f>+(AI21-AE21)/AE21</f>
        <v>0.46341463414634149</v>
      </c>
      <c r="AF42" s="49">
        <f t="shared" si="39"/>
        <v>0</v>
      </c>
      <c r="AG42" s="49">
        <f>+(AK21-AG21)/AG21</f>
        <v>6.9767441860465115E-2</v>
      </c>
      <c r="AH42" s="49">
        <f t="shared" si="41"/>
        <v>0.60869565217391308</v>
      </c>
      <c r="AI42" s="49">
        <f>+(AM21-AI21)/AI21</f>
        <v>-0.18333333333333332</v>
      </c>
      <c r="AJ42" s="49">
        <f t="shared" si="43"/>
        <v>9.0909090909090912E-2</v>
      </c>
      <c r="AK42" s="49">
        <f t="shared" si="43"/>
        <v>0.13043478260869565</v>
      </c>
      <c r="AL42" s="49">
        <f t="shared" si="43"/>
        <v>0</v>
      </c>
      <c r="AM42" s="49">
        <f t="shared" si="43"/>
        <v>-0.18367346938775511</v>
      </c>
      <c r="AN42" s="49">
        <f t="shared" si="43"/>
        <v>0.16666666666666666</v>
      </c>
      <c r="AO42" s="49">
        <f t="shared" si="43"/>
        <v>0.15384615384615385</v>
      </c>
      <c r="AP42" s="49">
        <f t="shared" si="43"/>
        <v>-0.32432432432432434</v>
      </c>
      <c r="AQ42" s="49">
        <f t="shared" si="43"/>
        <v>0.55000000000000004</v>
      </c>
      <c r="AR42" s="49">
        <f t="shared" si="43"/>
        <v>-0.19642857142857142</v>
      </c>
      <c r="AS42" s="49">
        <f t="shared" si="43"/>
        <v>0.05</v>
      </c>
      <c r="AT42" s="49">
        <f t="shared" si="43"/>
        <v>0.32</v>
      </c>
      <c r="AU42" s="49">
        <f t="shared" si="43"/>
        <v>-0.19354838709677419</v>
      </c>
      <c r="AV42" s="49">
        <f t="shared" si="43"/>
        <v>0.42222222222222222</v>
      </c>
      <c r="AW42" s="49">
        <f t="shared" si="43"/>
        <v>-0.26984126984126983</v>
      </c>
      <c r="AX42" s="49">
        <f t="shared" si="43"/>
        <v>0.12121212121212122</v>
      </c>
      <c r="AY42" s="49">
        <f t="shared" si="43"/>
        <v>0.44</v>
      </c>
      <c r="AZ42" s="49">
        <f t="shared" ref="AZ42:AZ43" si="47">+(BD21-AZ21)/AZ21</f>
        <v>-0.453125</v>
      </c>
      <c r="BA42" s="49">
        <f t="shared" si="45"/>
        <v>-0.63043478260869568</v>
      </c>
      <c r="BB42" s="49">
        <f t="shared" si="9"/>
        <v>0.24324324324324326</v>
      </c>
      <c r="BC42" s="49">
        <f t="shared" si="9"/>
        <v>-0.18055555555555555</v>
      </c>
      <c r="BD42" s="49">
        <f t="shared" si="9"/>
        <v>0.25714285714285712</v>
      </c>
      <c r="BE42" s="49">
        <f t="shared" si="9"/>
        <v>1.2352941176470589</v>
      </c>
      <c r="BF42" s="49">
        <f t="shared" si="9"/>
        <v>-6.5217391304347824E-2</v>
      </c>
      <c r="BG42" s="49">
        <f t="shared" si="9"/>
        <v>-0.11864406779661017</v>
      </c>
      <c r="BH42" s="49">
        <f t="shared" si="9"/>
        <v>0.20454545454545456</v>
      </c>
      <c r="BI42" s="49">
        <f t="shared" si="9"/>
        <v>0.39473684210526316</v>
      </c>
      <c r="BJ42" s="49">
        <f t="shared" si="9"/>
        <v>-0.11627906976744186</v>
      </c>
      <c r="BK42" s="49">
        <f t="shared" si="9"/>
        <v>-0.25</v>
      </c>
      <c r="BL42" s="49">
        <f t="shared" si="9"/>
        <v>-0.49056603773584906</v>
      </c>
      <c r="BM42" s="49">
        <f t="shared" si="9"/>
        <v>0.18867924528301888</v>
      </c>
      <c r="BN42" s="49">
        <f t="shared" si="9"/>
        <v>-7.8947368421052627E-2</v>
      </c>
      <c r="BO42" s="49">
        <f t="shared" si="9"/>
        <v>-0.20512820512820512</v>
      </c>
      <c r="BP42" s="49">
        <f t="shared" si="46"/>
        <v>0.88888888888888884</v>
      </c>
      <c r="BQ42" s="49">
        <f t="shared" ref="BQ42:BQ43" si="48">+(BU21-BQ21)/BQ21</f>
        <v>-0.26984126984126983</v>
      </c>
      <c r="BR42" s="49">
        <f t="shared" ref="BR42:BR43" si="49">+(BV21-BR21)/BR21</f>
        <v>-8.5714285714285715E-2</v>
      </c>
      <c r="BS42" s="49">
        <f t="shared" ref="BS42:BS43" si="50">+(BW21-BS21)/BS21</f>
        <v>0.41935483870967744</v>
      </c>
      <c r="BT42" s="49">
        <f t="shared" ref="BT42:BT43" si="51">+(BX21-BT21)/BT21</f>
        <v>-0.11764705882352941</v>
      </c>
    </row>
    <row r="43" spans="3:72" ht="17.149999999999999" customHeight="1" thickBot="1" x14ac:dyDescent="0.35">
      <c r="C43" s="37" t="s">
        <v>128</v>
      </c>
      <c r="D43" s="50">
        <f t="shared" ref="D43:AB43" si="52">+(H22-D22)/D22</f>
        <v>5.9177215189873421E-2</v>
      </c>
      <c r="E43" s="50">
        <f t="shared" si="52"/>
        <v>0.24160000000000001</v>
      </c>
      <c r="F43" s="50">
        <f t="shared" si="52"/>
        <v>0.17189514396218306</v>
      </c>
      <c r="G43" s="51">
        <f t="shared" si="52"/>
        <v>0.17739628040057226</v>
      </c>
      <c r="H43" s="50">
        <f t="shared" si="52"/>
        <v>0.24469674335225575</v>
      </c>
      <c r="I43" s="50">
        <f t="shared" si="52"/>
        <v>0.16469072164948453</v>
      </c>
      <c r="J43" s="50">
        <f t="shared" si="52"/>
        <v>0.24422442244224424</v>
      </c>
      <c r="K43" s="51">
        <f t="shared" si="52"/>
        <v>0.20656136087484811</v>
      </c>
      <c r="L43" s="50">
        <f t="shared" si="52"/>
        <v>0.17018722995679308</v>
      </c>
      <c r="M43" s="50">
        <f t="shared" si="52"/>
        <v>0.14627129895994689</v>
      </c>
      <c r="N43" s="50">
        <f t="shared" si="52"/>
        <v>0.11995284409077513</v>
      </c>
      <c r="O43" s="51">
        <f t="shared" si="52"/>
        <v>0.11540785498489425</v>
      </c>
      <c r="P43" s="50">
        <f t="shared" si="52"/>
        <v>0.16389743589743588</v>
      </c>
      <c r="Q43" s="50">
        <f t="shared" si="52"/>
        <v>0.20675675675675675</v>
      </c>
      <c r="R43" s="50">
        <f t="shared" si="52"/>
        <v>0.24605263157894736</v>
      </c>
      <c r="S43" s="51">
        <f t="shared" si="52"/>
        <v>0.13253882267966774</v>
      </c>
      <c r="T43" s="50">
        <f t="shared" si="52"/>
        <v>0.23510750793091292</v>
      </c>
      <c r="U43" s="50">
        <f t="shared" si="52"/>
        <v>0.19420892657174851</v>
      </c>
      <c r="V43" s="50">
        <f t="shared" si="52"/>
        <v>0.16853220696937699</v>
      </c>
      <c r="W43" s="51">
        <f t="shared" si="52"/>
        <v>0.33306760204081631</v>
      </c>
      <c r="X43" s="50">
        <f t="shared" si="52"/>
        <v>5.6934931506849314E-2</v>
      </c>
      <c r="Y43" s="50">
        <f t="shared" si="52"/>
        <v>0.12243804420629605</v>
      </c>
      <c r="Z43" s="50">
        <f t="shared" si="52"/>
        <v>0.12253750225917225</v>
      </c>
      <c r="AA43" s="51">
        <f t="shared" si="52"/>
        <v>1.829924650161464E-2</v>
      </c>
      <c r="AB43" s="50">
        <f t="shared" si="52"/>
        <v>0.15120831645740515</v>
      </c>
      <c r="AC43" s="50">
        <f t="shared" si="36"/>
        <v>4.2248478338703904E-2</v>
      </c>
      <c r="AD43" s="50">
        <f t="shared" si="37"/>
        <v>0.10030590887135726</v>
      </c>
      <c r="AE43" s="51">
        <f>+(AI22-AE22)/AE22</f>
        <v>6.8123091378905334E-2</v>
      </c>
      <c r="AF43" s="50">
        <f t="shared" si="39"/>
        <v>4.1280637973495952E-2</v>
      </c>
      <c r="AG43" s="50">
        <f>+(AK22-AG22)/AG22</f>
        <v>7.431581358067102E-2</v>
      </c>
      <c r="AH43" s="50">
        <f t="shared" si="41"/>
        <v>1.1267193444541995E-2</v>
      </c>
      <c r="AI43" s="51">
        <f>+(AM22-AI22)/AI22</f>
        <v>-1.9793270288102046E-3</v>
      </c>
      <c r="AJ43" s="50">
        <f t="shared" si="43"/>
        <v>-3.6603221083455345E-2</v>
      </c>
      <c r="AK43" s="50">
        <f t="shared" si="43"/>
        <v>4.4766574291195904E-2</v>
      </c>
      <c r="AL43" s="50">
        <f t="shared" si="43"/>
        <v>-3.8634061640862395E-2</v>
      </c>
      <c r="AM43" s="51">
        <f t="shared" si="43"/>
        <v>-6.5006610841780521E-3</v>
      </c>
      <c r="AN43" s="50">
        <f t="shared" si="43"/>
        <v>7.3883563245265377E-2</v>
      </c>
      <c r="AO43" s="50">
        <f t="shared" si="43"/>
        <v>-4.1930218322791264E-2</v>
      </c>
      <c r="AP43" s="50">
        <f t="shared" si="43"/>
        <v>-3.8982540638169777E-2</v>
      </c>
      <c r="AQ43" s="51">
        <f t="shared" si="43"/>
        <v>1.3308195630475767E-2</v>
      </c>
      <c r="AR43" s="50">
        <f t="shared" si="43"/>
        <v>-4.9205312431961683E-2</v>
      </c>
      <c r="AS43" s="50">
        <f t="shared" si="43"/>
        <v>-4.0464274305185817E-3</v>
      </c>
      <c r="AT43" s="50">
        <f t="shared" si="43"/>
        <v>2.0516836335160531E-2</v>
      </c>
      <c r="AU43" s="50">
        <f t="shared" si="43"/>
        <v>-8.0989383824012252E-3</v>
      </c>
      <c r="AV43" s="50">
        <f t="shared" si="43"/>
        <v>8.0833524158461192E-2</v>
      </c>
      <c r="AW43" s="50">
        <f t="shared" si="43"/>
        <v>7.8049823586015185E-3</v>
      </c>
      <c r="AX43" s="50">
        <f t="shared" si="43"/>
        <v>4.2357274401473299E-2</v>
      </c>
      <c r="AY43" s="50">
        <f t="shared" si="43"/>
        <v>2.5157232704402517E-2</v>
      </c>
      <c r="AZ43" s="50">
        <f t="shared" si="47"/>
        <v>-0.16800847457627119</v>
      </c>
      <c r="BA43" s="50">
        <f t="shared" si="45"/>
        <v>-0.37619350732017826</v>
      </c>
      <c r="BB43" s="50">
        <f t="shared" si="9"/>
        <v>8.5983510011778563E-2</v>
      </c>
      <c r="BC43" s="50">
        <f t="shared" si="9"/>
        <v>-3.5625874502206438E-2</v>
      </c>
      <c r="BD43" s="50">
        <f t="shared" si="9"/>
        <v>7.4484339190221543E-2</v>
      </c>
      <c r="BE43" s="50">
        <f t="shared" si="9"/>
        <v>0.53112244897959182</v>
      </c>
      <c r="BF43" s="50">
        <f t="shared" si="9"/>
        <v>-0.13015184381778741</v>
      </c>
      <c r="BG43" s="50">
        <f t="shared" si="9"/>
        <v>-7.3214285714285718E-2</v>
      </c>
      <c r="BH43" s="50">
        <f t="shared" si="9"/>
        <v>9.3612987320772605E-3</v>
      </c>
      <c r="BI43" s="50">
        <f t="shared" si="9"/>
        <v>-5.5870265467066534E-2</v>
      </c>
      <c r="BJ43" s="50">
        <f t="shared" si="9"/>
        <v>-4.9875311720698253E-3</v>
      </c>
      <c r="BK43" s="50">
        <f t="shared" si="9"/>
        <v>6.5149325626204235E-2</v>
      </c>
      <c r="BL43" s="50">
        <f t="shared" si="9"/>
        <v>-4.9424747593331771E-2</v>
      </c>
      <c r="BM43" s="50">
        <f t="shared" si="9"/>
        <v>-2.6941176470588236E-2</v>
      </c>
      <c r="BN43" s="50">
        <f t="shared" si="9"/>
        <v>2.4749373433583959E-2</v>
      </c>
      <c r="BO43" s="50">
        <f t="shared" si="9"/>
        <v>-2.3403052572074617E-2</v>
      </c>
      <c r="BP43" s="50">
        <f t="shared" si="46"/>
        <v>4.9401012720760779E-2</v>
      </c>
      <c r="BQ43" s="50">
        <f t="shared" si="48"/>
        <v>8.1731350501753119E-2</v>
      </c>
      <c r="BR43" s="50">
        <f t="shared" si="49"/>
        <v>-1.1005808621216754E-2</v>
      </c>
      <c r="BS43" s="50">
        <f t="shared" si="50"/>
        <v>-1.2502894188469553E-2</v>
      </c>
      <c r="BT43" s="50">
        <f t="shared" si="51"/>
        <v>2.3184653407084855E-2</v>
      </c>
    </row>
    <row r="50" spans="3:21" ht="27" x14ac:dyDescent="0.3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" thickBot="1" x14ac:dyDescent="0.35">
      <c r="C51" s="36" t="s">
        <v>111</v>
      </c>
      <c r="D51" s="25">
        <f t="shared" ref="D51:D67" si="53">+E5+F5+G5+H5</f>
        <v>2471</v>
      </c>
      <c r="E51" s="25">
        <f t="shared" ref="E51:E67" si="54">+I5+J5+K5+L5</f>
        <v>3069</v>
      </c>
      <c r="F51" s="25">
        <f t="shared" ref="F51:F67" si="55">+M5+N5+O5+P5</f>
        <v>3460</v>
      </c>
      <c r="G51" s="25">
        <f t="shared" ref="G51:G67" si="56">+Q5+R5+S5+T5</f>
        <v>4114</v>
      </c>
      <c r="H51" s="25">
        <f t="shared" ref="H51:H68" si="57">+U5+V5+W5+X5</f>
        <v>4627</v>
      </c>
      <c r="I51" s="25">
        <f t="shared" ref="I51:I68" si="58">+Y5+Z5+AA5+AB5</f>
        <v>5826</v>
      </c>
      <c r="J51" s="25">
        <f t="shared" ref="J51:J68" si="59">+AC5+AD5+AE5+AF5</f>
        <v>6175</v>
      </c>
      <c r="K51" s="25">
        <f t="shared" ref="K51:K68" si="60">+AG5+AH5+AI5+AJ5</f>
        <v>6795</v>
      </c>
      <c r="L51" s="25">
        <f t="shared" ref="L51:L68" si="61">+AK5+AL5+AM5+AN5</f>
        <v>6722</v>
      </c>
      <c r="M51" s="25">
        <f t="shared" ref="M51:M68" si="62">+AO5+AP5+AQ5+AR5</f>
        <v>7309</v>
      </c>
      <c r="N51" s="25">
        <f t="shared" ref="N51:N68" si="63">+AS5+AT5+AU5+AV5</f>
        <v>7240</v>
      </c>
      <c r="O51" s="25">
        <f t="shared" ref="O51:O68" si="64">+AW5+AX5+AY5+AZ5</f>
        <v>7538</v>
      </c>
      <c r="P51" s="25">
        <f t="shared" ref="P51:P68" si="65">+BA5+BB5+BC5+BD5</f>
        <v>7064</v>
      </c>
      <c r="Q51" s="25">
        <f t="shared" ref="Q51:Q68" si="66">+BE5+BF5+BG5+BH5</f>
        <v>6785</v>
      </c>
      <c r="R51" s="25">
        <f t="shared" ref="R51:R68" si="67">+BI5+BJ5+BK5+BL5</f>
        <v>7256</v>
      </c>
      <c r="S51" s="25">
        <f t="shared" ref="S51:S68" si="68">+BM5+BN5+BO5+BP5</f>
        <v>7059</v>
      </c>
      <c r="T51" s="25">
        <f>SUM(BQ5:BT5)</f>
        <v>7017</v>
      </c>
      <c r="U51" s="25">
        <f t="shared" ref="U51:U68" si="69">SUM(BU5:BX5)</f>
        <v>7289</v>
      </c>
    </row>
    <row r="52" spans="3:21" ht="14" thickBot="1" x14ac:dyDescent="0.35">
      <c r="C52" s="36" t="s">
        <v>112</v>
      </c>
      <c r="D52" s="25">
        <f t="shared" si="53"/>
        <v>351</v>
      </c>
      <c r="E52" s="25">
        <f t="shared" si="54"/>
        <v>441</v>
      </c>
      <c r="F52" s="25">
        <f t="shared" si="55"/>
        <v>502</v>
      </c>
      <c r="G52" s="25">
        <f t="shared" si="56"/>
        <v>679</v>
      </c>
      <c r="H52" s="25">
        <f t="shared" si="57"/>
        <v>792</v>
      </c>
      <c r="I52" s="25">
        <f t="shared" si="58"/>
        <v>760</v>
      </c>
      <c r="J52" s="25">
        <f t="shared" si="59"/>
        <v>732</v>
      </c>
      <c r="K52" s="25">
        <f t="shared" si="60"/>
        <v>839</v>
      </c>
      <c r="L52" s="25">
        <f t="shared" si="61"/>
        <v>807</v>
      </c>
      <c r="M52" s="25">
        <f t="shared" si="62"/>
        <v>785</v>
      </c>
      <c r="N52" s="25">
        <f t="shared" si="63"/>
        <v>778</v>
      </c>
      <c r="O52" s="25">
        <f t="shared" si="64"/>
        <v>859</v>
      </c>
      <c r="P52" s="25">
        <f t="shared" si="65"/>
        <v>807</v>
      </c>
      <c r="Q52" s="25">
        <f t="shared" si="66"/>
        <v>641</v>
      </c>
      <c r="R52" s="25">
        <f t="shared" si="67"/>
        <v>730</v>
      </c>
      <c r="S52" s="25">
        <f t="shared" si="68"/>
        <v>780</v>
      </c>
      <c r="T52" s="25">
        <f t="shared" ref="T52:T67" si="70">SUM(BR6:BU6)</f>
        <v>768</v>
      </c>
      <c r="U52" s="25">
        <f t="shared" si="69"/>
        <v>837</v>
      </c>
    </row>
    <row r="53" spans="3:21" ht="14" thickBot="1" x14ac:dyDescent="0.35">
      <c r="C53" s="36" t="s">
        <v>113</v>
      </c>
      <c r="D53" s="25">
        <f t="shared" si="53"/>
        <v>478</v>
      </c>
      <c r="E53" s="25">
        <f t="shared" si="54"/>
        <v>580</v>
      </c>
      <c r="F53" s="25">
        <f t="shared" si="55"/>
        <v>626</v>
      </c>
      <c r="G53" s="25">
        <f t="shared" si="56"/>
        <v>623</v>
      </c>
      <c r="H53" s="25">
        <f t="shared" si="57"/>
        <v>764</v>
      </c>
      <c r="I53" s="25">
        <f t="shared" si="58"/>
        <v>846</v>
      </c>
      <c r="J53" s="25">
        <f t="shared" si="59"/>
        <v>979</v>
      </c>
      <c r="K53" s="25">
        <f t="shared" si="60"/>
        <v>958</v>
      </c>
      <c r="L53" s="25">
        <f t="shared" si="61"/>
        <v>941</v>
      </c>
      <c r="M53" s="25">
        <f t="shared" si="62"/>
        <v>908</v>
      </c>
      <c r="N53" s="25">
        <f t="shared" si="63"/>
        <v>963</v>
      </c>
      <c r="O53" s="25">
        <f t="shared" si="64"/>
        <v>969</v>
      </c>
      <c r="P53" s="25">
        <f t="shared" si="65"/>
        <v>913</v>
      </c>
      <c r="Q53" s="25">
        <f t="shared" si="66"/>
        <v>784</v>
      </c>
      <c r="R53" s="25">
        <f t="shared" si="67"/>
        <v>819</v>
      </c>
      <c r="S53" s="25">
        <f t="shared" si="68"/>
        <v>817</v>
      </c>
      <c r="T53" s="25">
        <f t="shared" si="70"/>
        <v>812</v>
      </c>
      <c r="U53" s="25">
        <f t="shared" si="69"/>
        <v>731</v>
      </c>
    </row>
    <row r="54" spans="3:21" ht="14" thickBot="1" x14ac:dyDescent="0.35">
      <c r="C54" s="36" t="s">
        <v>114</v>
      </c>
      <c r="D54" s="25">
        <f t="shared" si="53"/>
        <v>291</v>
      </c>
      <c r="E54" s="25">
        <f t="shared" si="54"/>
        <v>371</v>
      </c>
      <c r="F54" s="25">
        <f t="shared" si="55"/>
        <v>494</v>
      </c>
      <c r="G54" s="25">
        <f t="shared" si="56"/>
        <v>524</v>
      </c>
      <c r="H54" s="25">
        <f t="shared" si="57"/>
        <v>628</v>
      </c>
      <c r="I54" s="25">
        <f t="shared" si="58"/>
        <v>723</v>
      </c>
      <c r="J54" s="25">
        <f t="shared" si="59"/>
        <v>826</v>
      </c>
      <c r="K54" s="25">
        <f t="shared" si="60"/>
        <v>863</v>
      </c>
      <c r="L54" s="25">
        <f t="shared" si="61"/>
        <v>908</v>
      </c>
      <c r="M54" s="25">
        <f t="shared" si="62"/>
        <v>835</v>
      </c>
      <c r="N54" s="25">
        <f t="shared" si="63"/>
        <v>854</v>
      </c>
      <c r="O54" s="25">
        <f t="shared" si="64"/>
        <v>919</v>
      </c>
      <c r="P54" s="25">
        <f t="shared" si="65"/>
        <v>787</v>
      </c>
      <c r="Q54" s="25">
        <f t="shared" si="66"/>
        <v>777</v>
      </c>
      <c r="R54" s="25">
        <f t="shared" si="67"/>
        <v>837</v>
      </c>
      <c r="S54" s="25">
        <f t="shared" si="68"/>
        <v>795</v>
      </c>
      <c r="T54" s="25">
        <f t="shared" si="70"/>
        <v>826</v>
      </c>
      <c r="U54" s="25">
        <f t="shared" si="69"/>
        <v>824</v>
      </c>
    </row>
    <row r="55" spans="3:21" ht="14" thickBot="1" x14ac:dyDescent="0.35">
      <c r="C55" s="36" t="s">
        <v>115</v>
      </c>
      <c r="D55" s="25">
        <f t="shared" si="53"/>
        <v>708</v>
      </c>
      <c r="E55" s="25">
        <f t="shared" si="54"/>
        <v>913</v>
      </c>
      <c r="F55" s="25">
        <f t="shared" si="55"/>
        <v>1145</v>
      </c>
      <c r="G55" s="25">
        <f t="shared" si="56"/>
        <v>1331</v>
      </c>
      <c r="H55" s="25">
        <f t="shared" si="57"/>
        <v>1512</v>
      </c>
      <c r="I55" s="25">
        <f t="shared" si="58"/>
        <v>1911</v>
      </c>
      <c r="J55" s="25">
        <f t="shared" si="59"/>
        <v>2170</v>
      </c>
      <c r="K55" s="25">
        <f t="shared" si="60"/>
        <v>2068</v>
      </c>
      <c r="L55" s="25">
        <f t="shared" si="61"/>
        <v>1991</v>
      </c>
      <c r="M55" s="25">
        <f t="shared" si="62"/>
        <v>2001</v>
      </c>
      <c r="N55" s="25">
        <f t="shared" si="63"/>
        <v>1989</v>
      </c>
      <c r="O55" s="25">
        <f t="shared" si="64"/>
        <v>1937</v>
      </c>
      <c r="P55" s="25">
        <f t="shared" si="65"/>
        <v>1928</v>
      </c>
      <c r="Q55" s="25">
        <f t="shared" si="66"/>
        <v>1767</v>
      </c>
      <c r="R55" s="25">
        <f t="shared" si="67"/>
        <v>1863</v>
      </c>
      <c r="S55" s="25">
        <f t="shared" si="68"/>
        <v>1945</v>
      </c>
      <c r="T55" s="25">
        <f t="shared" si="70"/>
        <v>2039</v>
      </c>
      <c r="U55" s="25">
        <f t="shared" si="69"/>
        <v>2054</v>
      </c>
    </row>
    <row r="56" spans="3:21" ht="14" thickBot="1" x14ac:dyDescent="0.35">
      <c r="C56" s="36" t="s">
        <v>116</v>
      </c>
      <c r="D56" s="25">
        <f t="shared" si="53"/>
        <v>130</v>
      </c>
      <c r="E56" s="25">
        <f t="shared" si="54"/>
        <v>207</v>
      </c>
      <c r="F56" s="25">
        <f t="shared" si="55"/>
        <v>224</v>
      </c>
      <c r="G56" s="25">
        <f t="shared" si="56"/>
        <v>282</v>
      </c>
      <c r="H56" s="25">
        <f t="shared" si="57"/>
        <v>297</v>
      </c>
      <c r="I56" s="25">
        <f t="shared" si="58"/>
        <v>358</v>
      </c>
      <c r="J56" s="25">
        <f t="shared" si="59"/>
        <v>391</v>
      </c>
      <c r="K56" s="25">
        <f t="shared" si="60"/>
        <v>406</v>
      </c>
      <c r="L56" s="25">
        <f t="shared" si="61"/>
        <v>421</v>
      </c>
      <c r="M56" s="25">
        <f t="shared" si="62"/>
        <v>435</v>
      </c>
      <c r="N56" s="25">
        <f t="shared" si="63"/>
        <v>444</v>
      </c>
      <c r="O56" s="25">
        <f t="shared" si="64"/>
        <v>402</v>
      </c>
      <c r="P56" s="25">
        <f t="shared" si="65"/>
        <v>371</v>
      </c>
      <c r="Q56" s="25">
        <f t="shared" si="66"/>
        <v>295</v>
      </c>
      <c r="R56" s="25">
        <f t="shared" si="67"/>
        <v>269</v>
      </c>
      <c r="S56" s="25">
        <f t="shared" si="68"/>
        <v>286</v>
      </c>
      <c r="T56" s="25">
        <f t="shared" si="70"/>
        <v>327</v>
      </c>
      <c r="U56" s="25">
        <f t="shared" si="69"/>
        <v>294</v>
      </c>
    </row>
    <row r="57" spans="3:21" ht="14" thickBot="1" x14ac:dyDescent="0.35">
      <c r="C57" s="36" t="s">
        <v>117</v>
      </c>
      <c r="D57" s="25">
        <f t="shared" si="53"/>
        <v>557</v>
      </c>
      <c r="E57" s="25">
        <f t="shared" si="54"/>
        <v>763</v>
      </c>
      <c r="F57" s="25">
        <f t="shared" si="55"/>
        <v>823</v>
      </c>
      <c r="G57" s="25">
        <f t="shared" si="56"/>
        <v>923</v>
      </c>
      <c r="H57" s="25">
        <f t="shared" si="57"/>
        <v>1163</v>
      </c>
      <c r="I57" s="25">
        <f t="shared" si="58"/>
        <v>1199</v>
      </c>
      <c r="J57" s="25">
        <f t="shared" si="59"/>
        <v>1394</v>
      </c>
      <c r="K57" s="25">
        <f t="shared" si="60"/>
        <v>1425</v>
      </c>
      <c r="L57" s="25">
        <f t="shared" si="61"/>
        <v>1581</v>
      </c>
      <c r="M57" s="25">
        <f t="shared" si="62"/>
        <v>1525</v>
      </c>
      <c r="N57" s="25">
        <f t="shared" si="63"/>
        <v>1525</v>
      </c>
      <c r="O57" s="25">
        <f t="shared" si="64"/>
        <v>1492</v>
      </c>
      <c r="P57" s="25">
        <f t="shared" si="65"/>
        <v>1438</v>
      </c>
      <c r="Q57" s="25">
        <f t="shared" si="66"/>
        <v>1321</v>
      </c>
      <c r="R57" s="25">
        <f t="shared" si="67"/>
        <v>1347</v>
      </c>
      <c r="S57" s="25">
        <f t="shared" si="68"/>
        <v>1380</v>
      </c>
      <c r="T57" s="25">
        <f t="shared" si="70"/>
        <v>1387</v>
      </c>
      <c r="U57" s="25">
        <f t="shared" si="69"/>
        <v>1446</v>
      </c>
    </row>
    <row r="58" spans="3:21" ht="14" thickBot="1" x14ac:dyDescent="0.35">
      <c r="C58" s="36" t="s">
        <v>118</v>
      </c>
      <c r="D58" s="25">
        <f t="shared" si="53"/>
        <v>387</v>
      </c>
      <c r="E58" s="25">
        <f t="shared" si="54"/>
        <v>440</v>
      </c>
      <c r="F58" s="25">
        <f t="shared" si="55"/>
        <v>567</v>
      </c>
      <c r="G58" s="25">
        <f t="shared" si="56"/>
        <v>573</v>
      </c>
      <c r="H58" s="25">
        <f t="shared" si="57"/>
        <v>700</v>
      </c>
      <c r="I58" s="25">
        <f t="shared" si="58"/>
        <v>949</v>
      </c>
      <c r="J58" s="25">
        <f t="shared" si="59"/>
        <v>1064</v>
      </c>
      <c r="K58" s="25">
        <f t="shared" si="60"/>
        <v>1226</v>
      </c>
      <c r="L58" s="25">
        <f t="shared" si="61"/>
        <v>1367</v>
      </c>
      <c r="M58" s="25">
        <f t="shared" si="62"/>
        <v>1316</v>
      </c>
      <c r="N58" s="25">
        <f t="shared" si="63"/>
        <v>1326</v>
      </c>
      <c r="O58" s="25">
        <f t="shared" si="64"/>
        <v>1383</v>
      </c>
      <c r="P58" s="25">
        <f t="shared" si="65"/>
        <v>1300</v>
      </c>
      <c r="Q58" s="25">
        <f t="shared" si="66"/>
        <v>1241</v>
      </c>
      <c r="R58" s="25">
        <f t="shared" si="67"/>
        <v>1282</v>
      </c>
      <c r="S58" s="25">
        <f t="shared" si="68"/>
        <v>1257</v>
      </c>
      <c r="T58" s="25">
        <f t="shared" si="70"/>
        <v>1308</v>
      </c>
      <c r="U58" s="25">
        <f t="shared" si="69"/>
        <v>1381</v>
      </c>
    </row>
    <row r="59" spans="3:21" ht="14" thickBot="1" x14ac:dyDescent="0.35">
      <c r="C59" s="36" t="s">
        <v>119</v>
      </c>
      <c r="D59" s="25">
        <f t="shared" si="53"/>
        <v>1830</v>
      </c>
      <c r="E59" s="25">
        <f t="shared" si="54"/>
        <v>2004</v>
      </c>
      <c r="F59" s="25">
        <f t="shared" si="55"/>
        <v>2582</v>
      </c>
      <c r="G59" s="25">
        <f t="shared" si="56"/>
        <v>2945</v>
      </c>
      <c r="H59" s="25">
        <f t="shared" si="57"/>
        <v>3798</v>
      </c>
      <c r="I59" s="25">
        <f t="shared" si="58"/>
        <v>4387</v>
      </c>
      <c r="J59" s="25">
        <f t="shared" si="59"/>
        <v>4691</v>
      </c>
      <c r="K59" s="25">
        <f t="shared" si="60"/>
        <v>5052</v>
      </c>
      <c r="L59" s="25">
        <f t="shared" si="61"/>
        <v>4859</v>
      </c>
      <c r="M59" s="25">
        <f t="shared" si="62"/>
        <v>4969</v>
      </c>
      <c r="N59" s="25">
        <f t="shared" si="63"/>
        <v>4738</v>
      </c>
      <c r="O59" s="25">
        <f t="shared" si="64"/>
        <v>4844</v>
      </c>
      <c r="P59" s="25">
        <f t="shared" si="65"/>
        <v>4741</v>
      </c>
      <c r="Q59" s="25">
        <f t="shared" si="66"/>
        <v>4302</v>
      </c>
      <c r="R59" s="25">
        <f t="shared" si="67"/>
        <v>4323</v>
      </c>
      <c r="S59" s="25">
        <f t="shared" si="68"/>
        <v>4271</v>
      </c>
      <c r="T59" s="25">
        <f t="shared" si="70"/>
        <v>4363</v>
      </c>
      <c r="U59" s="25">
        <f t="shared" si="69"/>
        <v>4257</v>
      </c>
    </row>
    <row r="60" spans="3:21" ht="14" thickBot="1" x14ac:dyDescent="0.35">
      <c r="C60" s="36" t="s">
        <v>120</v>
      </c>
      <c r="D60" s="25">
        <f t="shared" si="53"/>
        <v>1361</v>
      </c>
      <c r="E60" s="25">
        <f t="shared" si="54"/>
        <v>1747</v>
      </c>
      <c r="F60" s="25">
        <f t="shared" si="55"/>
        <v>2095</v>
      </c>
      <c r="G60" s="25">
        <f t="shared" si="56"/>
        <v>2544</v>
      </c>
      <c r="H60" s="25">
        <f t="shared" si="57"/>
        <v>3269</v>
      </c>
      <c r="I60" s="25">
        <f t="shared" si="58"/>
        <v>3892</v>
      </c>
      <c r="J60" s="25">
        <f t="shared" si="59"/>
        <v>4251</v>
      </c>
      <c r="K60" s="25">
        <f t="shared" si="60"/>
        <v>4371</v>
      </c>
      <c r="L60" s="25">
        <f t="shared" si="61"/>
        <v>4533</v>
      </c>
      <c r="M60" s="25">
        <f t="shared" si="62"/>
        <v>4579</v>
      </c>
      <c r="N60" s="25">
        <f t="shared" si="63"/>
        <v>4203</v>
      </c>
      <c r="O60" s="25">
        <f t="shared" si="64"/>
        <v>4219</v>
      </c>
      <c r="P60" s="25">
        <f t="shared" si="65"/>
        <v>4173</v>
      </c>
      <c r="Q60" s="25">
        <f t="shared" si="66"/>
        <v>3864</v>
      </c>
      <c r="R60" s="25">
        <f t="shared" si="67"/>
        <v>3854</v>
      </c>
      <c r="S60" s="25">
        <f t="shared" si="68"/>
        <v>3971</v>
      </c>
      <c r="T60" s="25">
        <f t="shared" si="70"/>
        <v>4015</v>
      </c>
      <c r="U60" s="25">
        <f t="shared" si="69"/>
        <v>3889</v>
      </c>
    </row>
    <row r="61" spans="3:21" ht="14" thickBot="1" x14ac:dyDescent="0.35">
      <c r="C61" s="36" t="s">
        <v>121</v>
      </c>
      <c r="D61" s="25">
        <f t="shared" si="53"/>
        <v>249</v>
      </c>
      <c r="E61" s="25">
        <f t="shared" si="54"/>
        <v>366</v>
      </c>
      <c r="F61" s="25">
        <f t="shared" si="55"/>
        <v>351</v>
      </c>
      <c r="G61" s="25">
        <f t="shared" si="56"/>
        <v>363</v>
      </c>
      <c r="H61" s="25">
        <f t="shared" si="57"/>
        <v>424</v>
      </c>
      <c r="I61" s="25">
        <f t="shared" si="58"/>
        <v>538</v>
      </c>
      <c r="J61" s="25">
        <f t="shared" si="59"/>
        <v>704</v>
      </c>
      <c r="K61" s="25">
        <f t="shared" si="60"/>
        <v>710</v>
      </c>
      <c r="L61" s="25">
        <f t="shared" si="61"/>
        <v>748</v>
      </c>
      <c r="M61" s="25">
        <f t="shared" si="62"/>
        <v>699</v>
      </c>
      <c r="N61" s="25">
        <f t="shared" si="63"/>
        <v>700</v>
      </c>
      <c r="O61" s="25">
        <f t="shared" si="64"/>
        <v>735</v>
      </c>
      <c r="P61" s="25">
        <f t="shared" si="65"/>
        <v>697</v>
      </c>
      <c r="Q61" s="25">
        <f t="shared" si="66"/>
        <v>632</v>
      </c>
      <c r="R61" s="25">
        <f t="shared" si="67"/>
        <v>651</v>
      </c>
      <c r="S61" s="25">
        <f t="shared" si="68"/>
        <v>679</v>
      </c>
      <c r="T61" s="25">
        <f t="shared" si="70"/>
        <v>700</v>
      </c>
      <c r="U61" s="25">
        <f t="shared" si="69"/>
        <v>706</v>
      </c>
    </row>
    <row r="62" spans="3:21" ht="14" thickBot="1" x14ac:dyDescent="0.35">
      <c r="C62" s="36" t="s">
        <v>122</v>
      </c>
      <c r="D62" s="25">
        <f t="shared" si="53"/>
        <v>772</v>
      </c>
      <c r="E62" s="25">
        <f t="shared" si="54"/>
        <v>862</v>
      </c>
      <c r="F62" s="25">
        <f t="shared" si="55"/>
        <v>1020</v>
      </c>
      <c r="G62" s="25">
        <f t="shared" si="56"/>
        <v>1103</v>
      </c>
      <c r="H62" s="25">
        <f t="shared" si="57"/>
        <v>1358</v>
      </c>
      <c r="I62" s="25">
        <f t="shared" si="58"/>
        <v>1564</v>
      </c>
      <c r="J62" s="25">
        <f t="shared" si="59"/>
        <v>1784</v>
      </c>
      <c r="K62" s="25">
        <f t="shared" si="60"/>
        <v>1915</v>
      </c>
      <c r="L62" s="25">
        <f t="shared" si="61"/>
        <v>1939</v>
      </c>
      <c r="M62" s="25">
        <f t="shared" si="62"/>
        <v>1870</v>
      </c>
      <c r="N62" s="25">
        <f t="shared" si="63"/>
        <v>1747</v>
      </c>
      <c r="O62" s="25">
        <f t="shared" si="64"/>
        <v>1770</v>
      </c>
      <c r="P62" s="25">
        <f t="shared" si="65"/>
        <v>1791</v>
      </c>
      <c r="Q62" s="25">
        <f t="shared" si="66"/>
        <v>1603</v>
      </c>
      <c r="R62" s="25">
        <f t="shared" si="67"/>
        <v>1690</v>
      </c>
      <c r="S62" s="25">
        <f t="shared" si="68"/>
        <v>1616</v>
      </c>
      <c r="T62" s="25">
        <f t="shared" si="70"/>
        <v>1728</v>
      </c>
      <c r="U62" s="25">
        <f t="shared" si="69"/>
        <v>1813</v>
      </c>
    </row>
    <row r="63" spans="3:21" ht="14" thickBot="1" x14ac:dyDescent="0.35">
      <c r="C63" s="36" t="s">
        <v>123</v>
      </c>
      <c r="D63" s="25">
        <f t="shared" si="53"/>
        <v>1717</v>
      </c>
      <c r="E63" s="25">
        <f t="shared" si="54"/>
        <v>1901</v>
      </c>
      <c r="F63" s="25">
        <f t="shared" si="55"/>
        <v>2398</v>
      </c>
      <c r="G63" s="25">
        <f t="shared" si="56"/>
        <v>2554</v>
      </c>
      <c r="H63" s="25">
        <f t="shared" si="57"/>
        <v>3012</v>
      </c>
      <c r="I63" s="25">
        <f t="shared" si="58"/>
        <v>3635</v>
      </c>
      <c r="J63" s="25">
        <f t="shared" si="59"/>
        <v>3893</v>
      </c>
      <c r="K63" s="25">
        <f t="shared" si="60"/>
        <v>4354</v>
      </c>
      <c r="L63" s="25">
        <f t="shared" si="61"/>
        <v>4145</v>
      </c>
      <c r="M63" s="25">
        <f t="shared" si="62"/>
        <v>4404</v>
      </c>
      <c r="N63" s="25">
        <f t="shared" si="63"/>
        <v>4244</v>
      </c>
      <c r="O63" s="25">
        <f t="shared" si="64"/>
        <v>4349</v>
      </c>
      <c r="P63" s="25">
        <f t="shared" si="65"/>
        <v>4419</v>
      </c>
      <c r="Q63" s="25">
        <f t="shared" si="66"/>
        <v>3988</v>
      </c>
      <c r="R63" s="25">
        <f t="shared" si="67"/>
        <v>4545</v>
      </c>
      <c r="S63" s="25">
        <f t="shared" si="68"/>
        <v>4334</v>
      </c>
      <c r="T63" s="25">
        <f t="shared" si="70"/>
        <v>4239</v>
      </c>
      <c r="U63" s="25">
        <f t="shared" si="69"/>
        <v>4334</v>
      </c>
    </row>
    <row r="64" spans="3:21" ht="14" thickBot="1" x14ac:dyDescent="0.35">
      <c r="C64" s="36" t="s">
        <v>124</v>
      </c>
      <c r="D64" s="25">
        <f t="shared" si="53"/>
        <v>347</v>
      </c>
      <c r="E64" s="25">
        <f t="shared" si="54"/>
        <v>463</v>
      </c>
      <c r="F64" s="25">
        <f t="shared" si="55"/>
        <v>529</v>
      </c>
      <c r="G64" s="25">
        <f t="shared" si="56"/>
        <v>615</v>
      </c>
      <c r="H64" s="25">
        <f t="shared" si="57"/>
        <v>681</v>
      </c>
      <c r="I64" s="25">
        <f t="shared" si="58"/>
        <v>735</v>
      </c>
      <c r="J64" s="25">
        <f t="shared" si="59"/>
        <v>956</v>
      </c>
      <c r="K64" s="25">
        <f t="shared" si="60"/>
        <v>925</v>
      </c>
      <c r="L64" s="25">
        <f t="shared" si="61"/>
        <v>1044</v>
      </c>
      <c r="M64" s="25">
        <f t="shared" si="62"/>
        <v>959</v>
      </c>
      <c r="N64" s="25">
        <f t="shared" si="63"/>
        <v>990</v>
      </c>
      <c r="O64" s="25">
        <f t="shared" si="64"/>
        <v>995</v>
      </c>
      <c r="P64" s="25">
        <f t="shared" si="65"/>
        <v>993</v>
      </c>
      <c r="Q64" s="25">
        <f t="shared" si="66"/>
        <v>957</v>
      </c>
      <c r="R64" s="25">
        <f t="shared" si="67"/>
        <v>1067</v>
      </c>
      <c r="S64" s="25">
        <f t="shared" si="68"/>
        <v>1054</v>
      </c>
      <c r="T64" s="25">
        <f t="shared" si="70"/>
        <v>1224</v>
      </c>
      <c r="U64" s="25">
        <f t="shared" si="69"/>
        <v>1088</v>
      </c>
    </row>
    <row r="65" spans="3:21" ht="14" thickBot="1" x14ac:dyDescent="0.35">
      <c r="C65" s="36" t="s">
        <v>125</v>
      </c>
      <c r="D65" s="25">
        <f t="shared" si="53"/>
        <v>87</v>
      </c>
      <c r="E65" s="25">
        <f t="shared" si="54"/>
        <v>154</v>
      </c>
      <c r="F65" s="25">
        <f t="shared" si="55"/>
        <v>177</v>
      </c>
      <c r="G65" s="25">
        <f t="shared" si="56"/>
        <v>208</v>
      </c>
      <c r="H65" s="25">
        <f t="shared" si="57"/>
        <v>288</v>
      </c>
      <c r="I65" s="25">
        <f t="shared" si="58"/>
        <v>294</v>
      </c>
      <c r="J65" s="25">
        <f t="shared" si="59"/>
        <v>374</v>
      </c>
      <c r="K65" s="25">
        <f t="shared" si="60"/>
        <v>313</v>
      </c>
      <c r="L65" s="25">
        <f t="shared" si="61"/>
        <v>377</v>
      </c>
      <c r="M65" s="25">
        <f t="shared" si="62"/>
        <v>397</v>
      </c>
      <c r="N65" s="25">
        <f t="shared" si="63"/>
        <v>384</v>
      </c>
      <c r="O65" s="25">
        <f t="shared" si="64"/>
        <v>373</v>
      </c>
      <c r="P65" s="25">
        <f t="shared" si="65"/>
        <v>384</v>
      </c>
      <c r="Q65" s="25">
        <f t="shared" si="66"/>
        <v>303</v>
      </c>
      <c r="R65" s="25">
        <f t="shared" si="67"/>
        <v>334</v>
      </c>
      <c r="S65" s="25">
        <f t="shared" si="68"/>
        <v>301</v>
      </c>
      <c r="T65" s="25">
        <f t="shared" si="70"/>
        <v>270</v>
      </c>
      <c r="U65" s="25">
        <f t="shared" si="69"/>
        <v>280</v>
      </c>
    </row>
    <row r="66" spans="3:21" ht="14" thickBot="1" x14ac:dyDescent="0.35">
      <c r="C66" s="36" t="s">
        <v>126</v>
      </c>
      <c r="D66" s="25">
        <f t="shared" si="53"/>
        <v>489</v>
      </c>
      <c r="E66" s="25">
        <f t="shared" si="54"/>
        <v>525</v>
      </c>
      <c r="F66" s="25">
        <f t="shared" si="55"/>
        <v>630</v>
      </c>
      <c r="G66" s="25">
        <f t="shared" si="56"/>
        <v>716</v>
      </c>
      <c r="H66" s="25">
        <f t="shared" si="57"/>
        <v>821</v>
      </c>
      <c r="I66" s="25">
        <f t="shared" si="58"/>
        <v>989</v>
      </c>
      <c r="J66" s="25">
        <f t="shared" si="59"/>
        <v>1087</v>
      </c>
      <c r="K66" s="25">
        <f t="shared" si="60"/>
        <v>1150</v>
      </c>
      <c r="L66" s="25">
        <f t="shared" si="61"/>
        <v>1360</v>
      </c>
      <c r="M66" s="25">
        <f t="shared" si="62"/>
        <v>1473</v>
      </c>
      <c r="N66" s="25">
        <f t="shared" si="63"/>
        <v>1330</v>
      </c>
      <c r="O66" s="25">
        <f t="shared" si="64"/>
        <v>1378</v>
      </c>
      <c r="P66" s="25">
        <f t="shared" si="65"/>
        <v>1367</v>
      </c>
      <c r="Q66" s="25">
        <f t="shared" si="66"/>
        <v>1229</v>
      </c>
      <c r="R66" s="25">
        <f t="shared" si="67"/>
        <v>1188</v>
      </c>
      <c r="S66" s="25">
        <f t="shared" si="68"/>
        <v>1124</v>
      </c>
      <c r="T66" s="25">
        <f t="shared" si="70"/>
        <v>1126</v>
      </c>
      <c r="U66" s="25">
        <f t="shared" si="69"/>
        <v>1251</v>
      </c>
    </row>
    <row r="67" spans="3:21" ht="14" thickBot="1" x14ac:dyDescent="0.35">
      <c r="C67" s="36" t="s">
        <v>127</v>
      </c>
      <c r="D67" s="25">
        <f t="shared" si="53"/>
        <v>69</v>
      </c>
      <c r="E67" s="25">
        <f t="shared" si="54"/>
        <v>82</v>
      </c>
      <c r="F67" s="25">
        <f t="shared" si="55"/>
        <v>129</v>
      </c>
      <c r="G67" s="25">
        <f t="shared" si="56"/>
        <v>95</v>
      </c>
      <c r="H67" s="25">
        <f t="shared" si="57"/>
        <v>132</v>
      </c>
      <c r="I67" s="25">
        <f t="shared" si="58"/>
        <v>160</v>
      </c>
      <c r="J67" s="25">
        <f t="shared" si="59"/>
        <v>160</v>
      </c>
      <c r="K67" s="25">
        <f t="shared" si="60"/>
        <v>170</v>
      </c>
      <c r="L67" s="25">
        <f t="shared" si="61"/>
        <v>180</v>
      </c>
      <c r="M67" s="25">
        <f t="shared" si="62"/>
        <v>185</v>
      </c>
      <c r="N67" s="25">
        <f t="shared" si="63"/>
        <v>192</v>
      </c>
      <c r="O67" s="25">
        <f t="shared" si="64"/>
        <v>210</v>
      </c>
      <c r="P67" s="25">
        <f t="shared" si="65"/>
        <v>190</v>
      </c>
      <c r="Q67" s="25">
        <f t="shared" si="66"/>
        <v>166</v>
      </c>
      <c r="R67" s="25">
        <f t="shared" si="67"/>
        <v>186</v>
      </c>
      <c r="S67" s="25">
        <f t="shared" si="68"/>
        <v>157</v>
      </c>
      <c r="T67" s="25">
        <f t="shared" si="70"/>
        <v>163</v>
      </c>
      <c r="U67" s="25">
        <f t="shared" si="69"/>
        <v>167</v>
      </c>
    </row>
    <row r="68" spans="3:21" ht="14" thickBot="1" x14ac:dyDescent="0.35">
      <c r="C68" s="37" t="s">
        <v>128</v>
      </c>
      <c r="D68" s="39">
        <f>SUM(D51:D67)</f>
        <v>12294</v>
      </c>
      <c r="E68" s="39">
        <f>SUM(E51:E67)</f>
        <v>14888</v>
      </c>
      <c r="F68" s="39">
        <f>SUM(F51:F67)</f>
        <v>17752</v>
      </c>
      <c r="G68" s="39">
        <f>SUM(G51:G67)</f>
        <v>20192</v>
      </c>
      <c r="H68" s="39">
        <f t="shared" si="57"/>
        <v>24266</v>
      </c>
      <c r="I68" s="39">
        <f t="shared" si="58"/>
        <v>28766</v>
      </c>
      <c r="J68" s="39">
        <f t="shared" si="59"/>
        <v>31631</v>
      </c>
      <c r="K68" s="39">
        <f t="shared" si="60"/>
        <v>33540</v>
      </c>
      <c r="L68" s="39">
        <f t="shared" si="61"/>
        <v>33923</v>
      </c>
      <c r="M68" s="39">
        <f t="shared" si="62"/>
        <v>34649</v>
      </c>
      <c r="N68" s="39">
        <f t="shared" si="63"/>
        <v>33647</v>
      </c>
      <c r="O68" s="39">
        <f t="shared" si="64"/>
        <v>34372</v>
      </c>
      <c r="P68" s="39">
        <f t="shared" si="65"/>
        <v>33363</v>
      </c>
      <c r="Q68" s="39">
        <f t="shared" si="66"/>
        <v>30655</v>
      </c>
      <c r="R68" s="39">
        <f t="shared" si="67"/>
        <v>32241</v>
      </c>
      <c r="S68" s="39">
        <f t="shared" si="68"/>
        <v>31826</v>
      </c>
      <c r="T68" s="39">
        <f>SUM(BQ22:BT22)</f>
        <v>31948</v>
      </c>
      <c r="U68" s="39">
        <f t="shared" si="69"/>
        <v>32641</v>
      </c>
    </row>
    <row r="70" spans="3:21" ht="40.5" x14ac:dyDescent="0.3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" thickBot="1" x14ac:dyDescent="0.35">
      <c r="C71" s="36" t="s">
        <v>111</v>
      </c>
      <c r="D71" s="26">
        <f t="shared" ref="D71:R71" si="71">+(E51-D51)/D51</f>
        <v>0.24200728450020234</v>
      </c>
      <c r="E71" s="26">
        <f t="shared" si="71"/>
        <v>0.12740306288693384</v>
      </c>
      <c r="F71" s="26">
        <f t="shared" si="71"/>
        <v>0.18901734104046242</v>
      </c>
      <c r="G71" s="26">
        <f t="shared" si="71"/>
        <v>0.12469615945551775</v>
      </c>
      <c r="H71" s="26">
        <f t="shared" si="71"/>
        <v>0.2591311865139399</v>
      </c>
      <c r="I71" s="26">
        <f t="shared" si="71"/>
        <v>5.9903879162375558E-2</v>
      </c>
      <c r="J71" s="26">
        <f t="shared" si="71"/>
        <v>0.10040485829959514</v>
      </c>
      <c r="K71" s="26">
        <f t="shared" si="71"/>
        <v>-1.0743193524650479E-2</v>
      </c>
      <c r="L71" s="26">
        <f t="shared" si="71"/>
        <v>8.7325200833085398E-2</v>
      </c>
      <c r="M71" s="26">
        <f t="shared" si="71"/>
        <v>-9.440415925571214E-3</v>
      </c>
      <c r="N71" s="26">
        <f t="shared" si="71"/>
        <v>4.1160220994475138E-2</v>
      </c>
      <c r="O71" s="26">
        <f t="shared" si="71"/>
        <v>-6.2881400902096041E-2</v>
      </c>
      <c r="P71" s="26">
        <f t="shared" si="71"/>
        <v>-3.9496036240090598E-2</v>
      </c>
      <c r="Q71" s="26">
        <f t="shared" si="71"/>
        <v>6.941783345615328E-2</v>
      </c>
      <c r="R71" s="26">
        <f t="shared" si="71"/>
        <v>-2.7149944873208379E-2</v>
      </c>
      <c r="S71" s="26">
        <f t="shared" ref="S71:T86" si="72">+(T51-S51)/S51</f>
        <v>-5.9498512537186571E-3</v>
      </c>
      <c r="T71" s="26">
        <f t="shared" si="72"/>
        <v>3.8763004132820293E-2</v>
      </c>
    </row>
    <row r="72" spans="3:21" ht="14" thickBot="1" x14ac:dyDescent="0.35">
      <c r="C72" s="36" t="s">
        <v>112</v>
      </c>
      <c r="D72" s="26">
        <f t="shared" ref="D72:R72" si="73">+(E52-D52)/D52</f>
        <v>0.25641025641025639</v>
      </c>
      <c r="E72" s="26">
        <f t="shared" si="73"/>
        <v>0.1383219954648526</v>
      </c>
      <c r="F72" s="26">
        <f t="shared" si="73"/>
        <v>0.35258964143426297</v>
      </c>
      <c r="G72" s="26">
        <f t="shared" si="73"/>
        <v>0.16642120765832105</v>
      </c>
      <c r="H72" s="26">
        <f t="shared" si="73"/>
        <v>-4.0404040404040407E-2</v>
      </c>
      <c r="I72" s="26">
        <f t="shared" si="73"/>
        <v>-3.6842105263157891E-2</v>
      </c>
      <c r="J72" s="26">
        <f t="shared" si="73"/>
        <v>0.14617486338797814</v>
      </c>
      <c r="K72" s="26">
        <f t="shared" si="73"/>
        <v>-3.8140643623361142E-2</v>
      </c>
      <c r="L72" s="26">
        <f t="shared" si="73"/>
        <v>-2.7261462205700124E-2</v>
      </c>
      <c r="M72" s="26">
        <f t="shared" si="73"/>
        <v>-8.9171974522292991E-3</v>
      </c>
      <c r="N72" s="26">
        <f t="shared" si="73"/>
        <v>0.10411311053984576</v>
      </c>
      <c r="O72" s="26">
        <f t="shared" si="73"/>
        <v>-6.0535506402793947E-2</v>
      </c>
      <c r="P72" s="26">
        <f t="shared" si="73"/>
        <v>-0.2057001239157373</v>
      </c>
      <c r="Q72" s="26">
        <f t="shared" si="73"/>
        <v>0.13884555382215288</v>
      </c>
      <c r="R72" s="26">
        <f t="shared" si="73"/>
        <v>6.8493150684931503E-2</v>
      </c>
      <c r="S72" s="26">
        <f t="shared" si="72"/>
        <v>-1.5384615384615385E-2</v>
      </c>
      <c r="T72" s="26">
        <f t="shared" si="72"/>
        <v>8.984375E-2</v>
      </c>
    </row>
    <row r="73" spans="3:21" ht="14" thickBot="1" x14ac:dyDescent="0.35">
      <c r="C73" s="36" t="s">
        <v>113</v>
      </c>
      <c r="D73" s="26">
        <f t="shared" ref="D73:R73" si="74">+(E53-D53)/D53</f>
        <v>0.21338912133891214</v>
      </c>
      <c r="E73" s="26">
        <f t="shared" si="74"/>
        <v>7.9310344827586213E-2</v>
      </c>
      <c r="F73" s="26">
        <f t="shared" si="74"/>
        <v>-4.7923322683706068E-3</v>
      </c>
      <c r="G73" s="26">
        <f t="shared" si="74"/>
        <v>0.22632423756019263</v>
      </c>
      <c r="H73" s="26">
        <f t="shared" si="74"/>
        <v>0.10732984293193717</v>
      </c>
      <c r="I73" s="26">
        <f t="shared" si="74"/>
        <v>0.15721040189125296</v>
      </c>
      <c r="J73" s="26">
        <f t="shared" si="74"/>
        <v>-2.1450459652706845E-2</v>
      </c>
      <c r="K73" s="26">
        <f t="shared" si="74"/>
        <v>-1.7745302713987474E-2</v>
      </c>
      <c r="L73" s="26">
        <f t="shared" si="74"/>
        <v>-3.5069075451647183E-2</v>
      </c>
      <c r="M73" s="26">
        <f t="shared" si="74"/>
        <v>6.0572687224669602E-2</v>
      </c>
      <c r="N73" s="26">
        <f t="shared" si="74"/>
        <v>6.2305295950155761E-3</v>
      </c>
      <c r="O73" s="26">
        <f t="shared" si="74"/>
        <v>-5.7791537667698657E-2</v>
      </c>
      <c r="P73" s="26">
        <f t="shared" si="74"/>
        <v>-0.14129244249726178</v>
      </c>
      <c r="Q73" s="26">
        <f t="shared" si="74"/>
        <v>4.4642857142857144E-2</v>
      </c>
      <c r="R73" s="26">
        <f t="shared" si="74"/>
        <v>-2.442002442002442E-3</v>
      </c>
      <c r="S73" s="26">
        <f t="shared" si="72"/>
        <v>-6.1199510403916772E-3</v>
      </c>
      <c r="T73" s="26">
        <f t="shared" si="72"/>
        <v>-9.9753694581280791E-2</v>
      </c>
    </row>
    <row r="74" spans="3:21" ht="14" thickBot="1" x14ac:dyDescent="0.35">
      <c r="C74" s="36" t="s">
        <v>114</v>
      </c>
      <c r="D74" s="26">
        <f t="shared" ref="D74:R74" si="75">+(E54-D54)/D54</f>
        <v>0.27491408934707906</v>
      </c>
      <c r="E74" s="26">
        <f t="shared" si="75"/>
        <v>0.33153638814016173</v>
      </c>
      <c r="F74" s="26">
        <f t="shared" si="75"/>
        <v>6.0728744939271252E-2</v>
      </c>
      <c r="G74" s="26">
        <f t="shared" si="75"/>
        <v>0.19847328244274809</v>
      </c>
      <c r="H74" s="26">
        <f t="shared" si="75"/>
        <v>0.15127388535031847</v>
      </c>
      <c r="I74" s="26">
        <f t="shared" si="75"/>
        <v>0.14246196403872752</v>
      </c>
      <c r="J74" s="26">
        <f t="shared" si="75"/>
        <v>4.4794188861985475E-2</v>
      </c>
      <c r="K74" s="26">
        <f t="shared" si="75"/>
        <v>5.2143684820393978E-2</v>
      </c>
      <c r="L74" s="26">
        <f t="shared" si="75"/>
        <v>-8.039647577092511E-2</v>
      </c>
      <c r="M74" s="26">
        <f t="shared" si="75"/>
        <v>2.2754491017964073E-2</v>
      </c>
      <c r="N74" s="26">
        <f t="shared" si="75"/>
        <v>7.611241217798595E-2</v>
      </c>
      <c r="O74" s="26">
        <f t="shared" si="75"/>
        <v>-0.14363438520130578</v>
      </c>
      <c r="P74" s="26">
        <f t="shared" si="75"/>
        <v>-1.2706480304955527E-2</v>
      </c>
      <c r="Q74" s="26">
        <f t="shared" si="75"/>
        <v>7.7220077220077218E-2</v>
      </c>
      <c r="R74" s="26">
        <f t="shared" si="75"/>
        <v>-5.0179211469534052E-2</v>
      </c>
      <c r="S74" s="26">
        <f t="shared" si="72"/>
        <v>3.8993710691823898E-2</v>
      </c>
      <c r="T74" s="26">
        <f t="shared" si="72"/>
        <v>-2.4213075060532689E-3</v>
      </c>
    </row>
    <row r="75" spans="3:21" ht="14" thickBot="1" x14ac:dyDescent="0.35">
      <c r="C75" s="36" t="s">
        <v>115</v>
      </c>
      <c r="D75" s="26">
        <f t="shared" ref="D75:R75" si="76">+(E55-D55)/D55</f>
        <v>0.28954802259887008</v>
      </c>
      <c r="E75" s="26">
        <f t="shared" si="76"/>
        <v>0.25410733844468786</v>
      </c>
      <c r="F75" s="26">
        <f t="shared" si="76"/>
        <v>0.16244541484716157</v>
      </c>
      <c r="G75" s="26">
        <f t="shared" si="76"/>
        <v>0.13598797896318557</v>
      </c>
      <c r="H75" s="26">
        <f t="shared" si="76"/>
        <v>0.2638888888888889</v>
      </c>
      <c r="I75" s="26">
        <f t="shared" si="76"/>
        <v>0.13553113553113552</v>
      </c>
      <c r="J75" s="26">
        <f t="shared" si="76"/>
        <v>-4.7004608294930875E-2</v>
      </c>
      <c r="K75" s="26">
        <f t="shared" si="76"/>
        <v>-3.7234042553191488E-2</v>
      </c>
      <c r="L75" s="26">
        <f t="shared" si="76"/>
        <v>5.0226017076845809E-3</v>
      </c>
      <c r="M75" s="26">
        <f t="shared" si="76"/>
        <v>-5.9970014992503746E-3</v>
      </c>
      <c r="N75" s="26">
        <f t="shared" si="76"/>
        <v>-2.6143790849673203E-2</v>
      </c>
      <c r="O75" s="26">
        <f t="shared" si="76"/>
        <v>-4.6463603510583373E-3</v>
      </c>
      <c r="P75" s="26">
        <f t="shared" si="76"/>
        <v>-8.3506224066390036E-2</v>
      </c>
      <c r="Q75" s="26">
        <f t="shared" si="76"/>
        <v>5.4329371816638369E-2</v>
      </c>
      <c r="R75" s="26">
        <f t="shared" si="76"/>
        <v>4.40150295222759E-2</v>
      </c>
      <c r="S75" s="26">
        <f t="shared" si="72"/>
        <v>4.8329048843187658E-2</v>
      </c>
      <c r="T75" s="26">
        <f t="shared" si="72"/>
        <v>7.3565473271211381E-3</v>
      </c>
    </row>
    <row r="76" spans="3:21" ht="14" thickBot="1" x14ac:dyDescent="0.35">
      <c r="C76" s="36" t="s">
        <v>116</v>
      </c>
      <c r="D76" s="26">
        <f t="shared" ref="D76:R76" si="77">+(E56-D56)/D56</f>
        <v>0.59230769230769231</v>
      </c>
      <c r="E76" s="26">
        <f t="shared" si="77"/>
        <v>8.2125603864734303E-2</v>
      </c>
      <c r="F76" s="26">
        <f t="shared" si="77"/>
        <v>0.25892857142857145</v>
      </c>
      <c r="G76" s="26">
        <f t="shared" si="77"/>
        <v>5.3191489361702128E-2</v>
      </c>
      <c r="H76" s="26">
        <f t="shared" si="77"/>
        <v>0.2053872053872054</v>
      </c>
      <c r="I76" s="26">
        <f t="shared" si="77"/>
        <v>9.217877094972067E-2</v>
      </c>
      <c r="J76" s="26">
        <f t="shared" si="77"/>
        <v>3.8363171355498722E-2</v>
      </c>
      <c r="K76" s="26">
        <f t="shared" si="77"/>
        <v>3.6945812807881777E-2</v>
      </c>
      <c r="L76" s="26">
        <f t="shared" si="77"/>
        <v>3.3254156769596199E-2</v>
      </c>
      <c r="M76" s="26">
        <f t="shared" si="77"/>
        <v>2.0689655172413793E-2</v>
      </c>
      <c r="N76" s="26">
        <f t="shared" si="77"/>
        <v>-9.45945945945946E-2</v>
      </c>
      <c r="O76" s="26">
        <f t="shared" si="77"/>
        <v>-7.7114427860696513E-2</v>
      </c>
      <c r="P76" s="26">
        <f t="shared" si="77"/>
        <v>-0.20485175202156333</v>
      </c>
      <c r="Q76" s="26">
        <f t="shared" si="77"/>
        <v>-8.8135593220338981E-2</v>
      </c>
      <c r="R76" s="26">
        <f t="shared" si="77"/>
        <v>6.3197026022304828E-2</v>
      </c>
      <c r="S76" s="26">
        <f t="shared" si="72"/>
        <v>0.14335664335664336</v>
      </c>
      <c r="T76" s="26">
        <f t="shared" si="72"/>
        <v>-0.10091743119266056</v>
      </c>
    </row>
    <row r="77" spans="3:21" ht="14" thickBot="1" x14ac:dyDescent="0.35">
      <c r="C77" s="36" t="s">
        <v>117</v>
      </c>
      <c r="D77" s="26">
        <f t="shared" ref="D77:R77" si="78">+(E57-D57)/D57</f>
        <v>0.36983842010771995</v>
      </c>
      <c r="E77" s="26">
        <f t="shared" si="78"/>
        <v>7.8636959370904327E-2</v>
      </c>
      <c r="F77" s="26">
        <f t="shared" si="78"/>
        <v>0.12150668286755771</v>
      </c>
      <c r="G77" s="26">
        <f t="shared" si="78"/>
        <v>0.26002166847237268</v>
      </c>
      <c r="H77" s="26">
        <f t="shared" si="78"/>
        <v>3.0954428202923472E-2</v>
      </c>
      <c r="I77" s="26">
        <f t="shared" si="78"/>
        <v>0.16263552960800667</v>
      </c>
      <c r="J77" s="26">
        <f t="shared" si="78"/>
        <v>2.2238163558106171E-2</v>
      </c>
      <c r="K77" s="26">
        <f t="shared" si="78"/>
        <v>0.10947368421052632</v>
      </c>
      <c r="L77" s="26">
        <f t="shared" si="78"/>
        <v>-3.5420619860847567E-2</v>
      </c>
      <c r="M77" s="26">
        <f t="shared" si="78"/>
        <v>0</v>
      </c>
      <c r="N77" s="26">
        <f t="shared" si="78"/>
        <v>-2.1639344262295083E-2</v>
      </c>
      <c r="O77" s="26">
        <f t="shared" si="78"/>
        <v>-3.6193029490616625E-2</v>
      </c>
      <c r="P77" s="26">
        <f t="shared" si="78"/>
        <v>-8.1363004172461756E-2</v>
      </c>
      <c r="Q77" s="26">
        <f t="shared" si="78"/>
        <v>1.968205904617714E-2</v>
      </c>
      <c r="R77" s="26">
        <f t="shared" si="78"/>
        <v>2.4498886414253896E-2</v>
      </c>
      <c r="S77" s="26">
        <f t="shared" si="72"/>
        <v>5.0724637681159417E-3</v>
      </c>
      <c r="T77" s="26">
        <f t="shared" si="72"/>
        <v>4.2537851478010091E-2</v>
      </c>
    </row>
    <row r="78" spans="3:21" ht="14" thickBot="1" x14ac:dyDescent="0.35">
      <c r="C78" s="36" t="s">
        <v>118</v>
      </c>
      <c r="D78" s="26">
        <f t="shared" ref="D78:R78" si="79">+(E58-D58)/D58</f>
        <v>0.13695090439276486</v>
      </c>
      <c r="E78" s="26">
        <f t="shared" si="79"/>
        <v>0.28863636363636364</v>
      </c>
      <c r="F78" s="26">
        <f t="shared" si="79"/>
        <v>1.0582010582010581E-2</v>
      </c>
      <c r="G78" s="26">
        <f t="shared" si="79"/>
        <v>0.22164048865619546</v>
      </c>
      <c r="H78" s="26">
        <f t="shared" si="79"/>
        <v>0.35571428571428571</v>
      </c>
      <c r="I78" s="26">
        <f t="shared" si="79"/>
        <v>0.12118018967334036</v>
      </c>
      <c r="J78" s="26">
        <f t="shared" si="79"/>
        <v>0.15225563909774437</v>
      </c>
      <c r="K78" s="26">
        <f t="shared" si="79"/>
        <v>0.11500815660685156</v>
      </c>
      <c r="L78" s="26">
        <f t="shared" si="79"/>
        <v>-3.7307973664959769E-2</v>
      </c>
      <c r="M78" s="26">
        <f t="shared" si="79"/>
        <v>7.5987841945288756E-3</v>
      </c>
      <c r="N78" s="26">
        <f t="shared" si="79"/>
        <v>4.2986425339366516E-2</v>
      </c>
      <c r="O78" s="26">
        <f t="shared" si="79"/>
        <v>-6.0014461315979754E-2</v>
      </c>
      <c r="P78" s="26">
        <f t="shared" si="79"/>
        <v>-4.5384615384615384E-2</v>
      </c>
      <c r="Q78" s="26">
        <f t="shared" si="79"/>
        <v>3.3037872683319904E-2</v>
      </c>
      <c r="R78" s="26">
        <f t="shared" si="79"/>
        <v>-1.9500780031201249E-2</v>
      </c>
      <c r="S78" s="26">
        <f t="shared" si="72"/>
        <v>4.0572792362768499E-2</v>
      </c>
      <c r="T78" s="26">
        <f t="shared" si="72"/>
        <v>5.581039755351682E-2</v>
      </c>
    </row>
    <row r="79" spans="3:21" ht="14" thickBot="1" x14ac:dyDescent="0.35">
      <c r="C79" s="36" t="s">
        <v>119</v>
      </c>
      <c r="D79" s="26">
        <f t="shared" ref="D79:R79" si="80">+(E59-D59)/D59</f>
        <v>9.5081967213114751E-2</v>
      </c>
      <c r="E79" s="26">
        <f t="shared" si="80"/>
        <v>0.28842315369261479</v>
      </c>
      <c r="F79" s="26">
        <f t="shared" si="80"/>
        <v>0.14058869093725793</v>
      </c>
      <c r="G79" s="26">
        <f t="shared" si="80"/>
        <v>0.28964346349745329</v>
      </c>
      <c r="H79" s="26">
        <f t="shared" si="80"/>
        <v>0.15508162190626645</v>
      </c>
      <c r="I79" s="26">
        <f t="shared" si="80"/>
        <v>6.9295646227490307E-2</v>
      </c>
      <c r="J79" s="26">
        <f t="shared" si="80"/>
        <v>7.6955872948198681E-2</v>
      </c>
      <c r="K79" s="26">
        <f t="shared" si="80"/>
        <v>-3.820269200316706E-2</v>
      </c>
      <c r="L79" s="26">
        <f t="shared" si="80"/>
        <v>2.2638402963572751E-2</v>
      </c>
      <c r="M79" s="26">
        <f t="shared" si="80"/>
        <v>-4.6488227007446169E-2</v>
      </c>
      <c r="N79" s="26">
        <f t="shared" si="80"/>
        <v>2.2372308991135501E-2</v>
      </c>
      <c r="O79" s="26">
        <f t="shared" si="80"/>
        <v>-2.1263418662262591E-2</v>
      </c>
      <c r="P79" s="26">
        <f t="shared" si="80"/>
        <v>-9.2596498628981228E-2</v>
      </c>
      <c r="Q79" s="26">
        <f t="shared" si="80"/>
        <v>4.8814504881450485E-3</v>
      </c>
      <c r="R79" s="26">
        <f t="shared" si="80"/>
        <v>-1.2028683784408975E-2</v>
      </c>
      <c r="S79" s="26">
        <f t="shared" si="72"/>
        <v>2.1540622804963709E-2</v>
      </c>
      <c r="T79" s="26">
        <f t="shared" si="72"/>
        <v>-2.4295209718083886E-2</v>
      </c>
    </row>
    <row r="80" spans="3:21" ht="14" thickBot="1" x14ac:dyDescent="0.35">
      <c r="C80" s="36" t="s">
        <v>120</v>
      </c>
      <c r="D80" s="26">
        <f t="shared" ref="D80:R80" si="81">+(E60-D60)/D60</f>
        <v>0.28361498897869214</v>
      </c>
      <c r="E80" s="26">
        <f t="shared" si="81"/>
        <v>0.19919862621637091</v>
      </c>
      <c r="F80" s="26">
        <f t="shared" si="81"/>
        <v>0.21431980906921241</v>
      </c>
      <c r="G80" s="26">
        <f t="shared" si="81"/>
        <v>0.28498427672955973</v>
      </c>
      <c r="H80" s="26">
        <f t="shared" si="81"/>
        <v>0.19057815845824411</v>
      </c>
      <c r="I80" s="26">
        <f t="shared" si="81"/>
        <v>9.224049331963001E-2</v>
      </c>
      <c r="J80" s="26">
        <f t="shared" si="81"/>
        <v>2.8228652081863093E-2</v>
      </c>
      <c r="K80" s="26">
        <f t="shared" si="81"/>
        <v>3.7062457103637612E-2</v>
      </c>
      <c r="L80" s="26">
        <f t="shared" si="81"/>
        <v>1.0147804985660711E-2</v>
      </c>
      <c r="M80" s="26">
        <f t="shared" si="81"/>
        <v>-8.2113998689670231E-2</v>
      </c>
      <c r="N80" s="26">
        <f t="shared" si="81"/>
        <v>3.8068046633357128E-3</v>
      </c>
      <c r="O80" s="26">
        <f t="shared" si="81"/>
        <v>-1.0903057596586869E-2</v>
      </c>
      <c r="P80" s="26">
        <f t="shared" si="81"/>
        <v>-7.4047447879223585E-2</v>
      </c>
      <c r="Q80" s="26">
        <f t="shared" si="81"/>
        <v>-2.587991718426501E-3</v>
      </c>
      <c r="R80" s="26">
        <f t="shared" si="81"/>
        <v>3.0358069538142188E-2</v>
      </c>
      <c r="S80" s="26">
        <f t="shared" si="72"/>
        <v>1.1080332409972299E-2</v>
      </c>
      <c r="T80" s="26">
        <f t="shared" si="72"/>
        <v>-3.1382316313823162E-2</v>
      </c>
    </row>
    <row r="81" spans="3:20" ht="14" thickBot="1" x14ac:dyDescent="0.35">
      <c r="C81" s="36" t="s">
        <v>121</v>
      </c>
      <c r="D81" s="26">
        <f t="shared" ref="D81:R81" si="82">+(E61-D61)/D61</f>
        <v>0.46987951807228917</v>
      </c>
      <c r="E81" s="26">
        <f t="shared" si="82"/>
        <v>-4.0983606557377046E-2</v>
      </c>
      <c r="F81" s="26">
        <f t="shared" si="82"/>
        <v>3.4188034188034191E-2</v>
      </c>
      <c r="G81" s="26">
        <f t="shared" si="82"/>
        <v>0.16804407713498623</v>
      </c>
      <c r="H81" s="26">
        <f t="shared" si="82"/>
        <v>0.26886792452830188</v>
      </c>
      <c r="I81" s="26">
        <f t="shared" si="82"/>
        <v>0.30855018587360594</v>
      </c>
      <c r="J81" s="26">
        <f t="shared" si="82"/>
        <v>8.5227272727272721E-3</v>
      </c>
      <c r="K81" s="26">
        <f t="shared" si="82"/>
        <v>5.3521126760563378E-2</v>
      </c>
      <c r="L81" s="26">
        <f t="shared" si="82"/>
        <v>-6.550802139037433E-2</v>
      </c>
      <c r="M81" s="26">
        <f t="shared" si="82"/>
        <v>1.4306151645207439E-3</v>
      </c>
      <c r="N81" s="26">
        <f t="shared" si="82"/>
        <v>0.05</v>
      </c>
      <c r="O81" s="26">
        <f t="shared" si="82"/>
        <v>-5.1700680272108841E-2</v>
      </c>
      <c r="P81" s="26">
        <f t="shared" si="82"/>
        <v>-9.3256814921090392E-2</v>
      </c>
      <c r="Q81" s="26">
        <f t="shared" si="82"/>
        <v>3.0063291139240507E-2</v>
      </c>
      <c r="R81" s="26">
        <f t="shared" si="82"/>
        <v>4.3010752688172046E-2</v>
      </c>
      <c r="S81" s="26">
        <f t="shared" si="72"/>
        <v>3.0927835051546393E-2</v>
      </c>
      <c r="T81" s="26">
        <f t="shared" si="72"/>
        <v>8.5714285714285719E-3</v>
      </c>
    </row>
    <row r="82" spans="3:20" ht="14" thickBot="1" x14ac:dyDescent="0.35">
      <c r="C82" s="36" t="s">
        <v>122</v>
      </c>
      <c r="D82" s="26">
        <f t="shared" ref="D82:R82" si="83">+(E62-D62)/D62</f>
        <v>0.11658031088082901</v>
      </c>
      <c r="E82" s="26">
        <f t="shared" si="83"/>
        <v>0.18329466357308585</v>
      </c>
      <c r="F82" s="26">
        <f t="shared" si="83"/>
        <v>8.1372549019607845E-2</v>
      </c>
      <c r="G82" s="26">
        <f t="shared" si="83"/>
        <v>0.23118766999093382</v>
      </c>
      <c r="H82" s="26">
        <f t="shared" si="83"/>
        <v>0.15169366715758467</v>
      </c>
      <c r="I82" s="26">
        <f t="shared" si="83"/>
        <v>0.14066496163682865</v>
      </c>
      <c r="J82" s="26">
        <f t="shared" si="83"/>
        <v>7.3430493273542605E-2</v>
      </c>
      <c r="K82" s="26">
        <f t="shared" si="83"/>
        <v>1.2532637075718016E-2</v>
      </c>
      <c r="L82" s="26">
        <f t="shared" si="83"/>
        <v>-3.5585353274883963E-2</v>
      </c>
      <c r="M82" s="26">
        <f t="shared" si="83"/>
        <v>-6.5775401069518721E-2</v>
      </c>
      <c r="N82" s="26">
        <f t="shared" si="83"/>
        <v>1.316542644533486E-2</v>
      </c>
      <c r="O82" s="26">
        <f t="shared" si="83"/>
        <v>1.1864406779661017E-2</v>
      </c>
      <c r="P82" s="26">
        <f t="shared" si="83"/>
        <v>-0.10496929089893914</v>
      </c>
      <c r="Q82" s="26">
        <f t="shared" si="83"/>
        <v>5.4273237679351216E-2</v>
      </c>
      <c r="R82" s="26">
        <f t="shared" si="83"/>
        <v>-4.3786982248520713E-2</v>
      </c>
      <c r="S82" s="26">
        <f t="shared" si="72"/>
        <v>6.9306930693069313E-2</v>
      </c>
      <c r="T82" s="26">
        <f t="shared" si="72"/>
        <v>4.9189814814814818E-2</v>
      </c>
    </row>
    <row r="83" spans="3:20" ht="14" thickBot="1" x14ac:dyDescent="0.35">
      <c r="C83" s="36" t="s">
        <v>123</v>
      </c>
      <c r="D83" s="26">
        <f t="shared" ref="D83:R83" si="84">+(E63-D63)/D63</f>
        <v>0.10716365754222482</v>
      </c>
      <c r="E83" s="26">
        <f t="shared" si="84"/>
        <v>0.2614413466596528</v>
      </c>
      <c r="F83" s="26">
        <f t="shared" si="84"/>
        <v>6.5054211843202675E-2</v>
      </c>
      <c r="G83" s="26">
        <f t="shared" si="84"/>
        <v>0.17932654659357869</v>
      </c>
      <c r="H83" s="26">
        <f t="shared" si="84"/>
        <v>0.20683930942895087</v>
      </c>
      <c r="I83" s="26">
        <f t="shared" si="84"/>
        <v>7.0976616231086656E-2</v>
      </c>
      <c r="J83" s="26">
        <f t="shared" si="84"/>
        <v>0.11841767274595427</v>
      </c>
      <c r="K83" s="26">
        <f t="shared" si="84"/>
        <v>-4.8001837390904918E-2</v>
      </c>
      <c r="L83" s="26">
        <f t="shared" si="84"/>
        <v>6.2484921592279856E-2</v>
      </c>
      <c r="M83" s="26">
        <f t="shared" si="84"/>
        <v>-3.6330608537693009E-2</v>
      </c>
      <c r="N83" s="26">
        <f t="shared" si="84"/>
        <v>2.4740810556079171E-2</v>
      </c>
      <c r="O83" s="26">
        <f t="shared" si="84"/>
        <v>1.6095654173373188E-2</v>
      </c>
      <c r="P83" s="26">
        <f t="shared" si="84"/>
        <v>-9.7533378592441725E-2</v>
      </c>
      <c r="Q83" s="26">
        <f t="shared" si="84"/>
        <v>0.13966900702106319</v>
      </c>
      <c r="R83" s="26">
        <f t="shared" si="84"/>
        <v>-4.6424642464246428E-2</v>
      </c>
      <c r="S83" s="26">
        <f t="shared" si="72"/>
        <v>-2.1919704660821413E-2</v>
      </c>
      <c r="T83" s="26">
        <f t="shared" si="72"/>
        <v>2.2410945977824958E-2</v>
      </c>
    </row>
    <row r="84" spans="3:20" ht="14" thickBot="1" x14ac:dyDescent="0.35">
      <c r="C84" s="36" t="s">
        <v>124</v>
      </c>
      <c r="D84" s="26">
        <f t="shared" ref="D84:R84" si="85">+(E64-D64)/D64</f>
        <v>0.33429394812680113</v>
      </c>
      <c r="E84" s="26">
        <f t="shared" si="85"/>
        <v>0.14254859611231102</v>
      </c>
      <c r="F84" s="26">
        <f t="shared" si="85"/>
        <v>0.16257088846880907</v>
      </c>
      <c r="G84" s="26">
        <f t="shared" si="85"/>
        <v>0.10731707317073171</v>
      </c>
      <c r="H84" s="26">
        <f t="shared" si="85"/>
        <v>7.9295154185022032E-2</v>
      </c>
      <c r="I84" s="26">
        <f t="shared" si="85"/>
        <v>0.30068027210884352</v>
      </c>
      <c r="J84" s="26">
        <f t="shared" si="85"/>
        <v>-3.2426778242677826E-2</v>
      </c>
      <c r="K84" s="26">
        <f t="shared" si="85"/>
        <v>0.12864864864864864</v>
      </c>
      <c r="L84" s="26">
        <f t="shared" si="85"/>
        <v>-8.141762452107279E-2</v>
      </c>
      <c r="M84" s="26">
        <f t="shared" si="85"/>
        <v>3.2325338894681963E-2</v>
      </c>
      <c r="N84" s="26">
        <f t="shared" si="85"/>
        <v>5.0505050505050509E-3</v>
      </c>
      <c r="O84" s="26">
        <f t="shared" si="85"/>
        <v>-2.0100502512562816E-3</v>
      </c>
      <c r="P84" s="26">
        <f t="shared" si="85"/>
        <v>-3.6253776435045321E-2</v>
      </c>
      <c r="Q84" s="26">
        <f t="shared" si="85"/>
        <v>0.11494252873563218</v>
      </c>
      <c r="R84" s="26">
        <f t="shared" si="85"/>
        <v>-1.2183692596063731E-2</v>
      </c>
      <c r="S84" s="26">
        <f t="shared" si="72"/>
        <v>0.16129032258064516</v>
      </c>
      <c r="T84" s="26">
        <f t="shared" si="72"/>
        <v>-0.1111111111111111</v>
      </c>
    </row>
    <row r="85" spans="3:20" ht="14" thickBot="1" x14ac:dyDescent="0.35">
      <c r="C85" s="36" t="s">
        <v>125</v>
      </c>
      <c r="D85" s="26">
        <f t="shared" ref="D85:R85" si="86">+(E65-D65)/D65</f>
        <v>0.77011494252873558</v>
      </c>
      <c r="E85" s="26">
        <f t="shared" si="86"/>
        <v>0.14935064935064934</v>
      </c>
      <c r="F85" s="26">
        <f t="shared" si="86"/>
        <v>0.1751412429378531</v>
      </c>
      <c r="G85" s="26">
        <f t="shared" si="86"/>
        <v>0.38461538461538464</v>
      </c>
      <c r="H85" s="26">
        <f t="shared" si="86"/>
        <v>2.0833333333333332E-2</v>
      </c>
      <c r="I85" s="26">
        <f t="shared" si="86"/>
        <v>0.27210884353741499</v>
      </c>
      <c r="J85" s="26">
        <f t="shared" si="86"/>
        <v>-0.16310160427807488</v>
      </c>
      <c r="K85" s="26">
        <f t="shared" si="86"/>
        <v>0.20447284345047922</v>
      </c>
      <c r="L85" s="26">
        <f t="shared" si="86"/>
        <v>5.3050397877984087E-2</v>
      </c>
      <c r="M85" s="26">
        <f t="shared" si="86"/>
        <v>-3.2745591939546598E-2</v>
      </c>
      <c r="N85" s="26">
        <f t="shared" si="86"/>
        <v>-2.8645833333333332E-2</v>
      </c>
      <c r="O85" s="26">
        <f t="shared" si="86"/>
        <v>2.9490616621983913E-2</v>
      </c>
      <c r="P85" s="26">
        <f t="shared" si="86"/>
        <v>-0.2109375</v>
      </c>
      <c r="Q85" s="26">
        <f t="shared" si="86"/>
        <v>0.10231023102310231</v>
      </c>
      <c r="R85" s="26">
        <f t="shared" si="86"/>
        <v>-9.880239520958084E-2</v>
      </c>
      <c r="S85" s="26">
        <f t="shared" si="72"/>
        <v>-0.10299003322259136</v>
      </c>
      <c r="T85" s="26">
        <f t="shared" si="72"/>
        <v>3.7037037037037035E-2</v>
      </c>
    </row>
    <row r="86" spans="3:20" ht="14" thickBot="1" x14ac:dyDescent="0.35">
      <c r="C86" s="36" t="s">
        <v>126</v>
      </c>
      <c r="D86" s="26">
        <f t="shared" ref="D86:R86" si="87">+(E66-D66)/D66</f>
        <v>7.3619631901840496E-2</v>
      </c>
      <c r="E86" s="26">
        <f t="shared" si="87"/>
        <v>0.2</v>
      </c>
      <c r="F86" s="26">
        <f t="shared" si="87"/>
        <v>0.13650793650793649</v>
      </c>
      <c r="G86" s="26">
        <f t="shared" si="87"/>
        <v>0.14664804469273743</v>
      </c>
      <c r="H86" s="26">
        <f t="shared" si="87"/>
        <v>0.2046285018270402</v>
      </c>
      <c r="I86" s="26">
        <f t="shared" si="87"/>
        <v>9.9089989888776542E-2</v>
      </c>
      <c r="J86" s="26">
        <f t="shared" si="87"/>
        <v>5.7957681692732292E-2</v>
      </c>
      <c r="K86" s="26">
        <f t="shared" si="87"/>
        <v>0.18260869565217391</v>
      </c>
      <c r="L86" s="26">
        <f t="shared" si="87"/>
        <v>8.3088235294117643E-2</v>
      </c>
      <c r="M86" s="26">
        <f t="shared" si="87"/>
        <v>-9.7080787508486088E-2</v>
      </c>
      <c r="N86" s="26">
        <f t="shared" si="87"/>
        <v>3.6090225563909777E-2</v>
      </c>
      <c r="O86" s="26">
        <f t="shared" si="87"/>
        <v>-7.9825834542815669E-3</v>
      </c>
      <c r="P86" s="26">
        <f t="shared" si="87"/>
        <v>-0.10095098756400878</v>
      </c>
      <c r="Q86" s="26">
        <f t="shared" si="87"/>
        <v>-3.3360455655004069E-2</v>
      </c>
      <c r="R86" s="26">
        <f t="shared" si="87"/>
        <v>-5.387205387205387E-2</v>
      </c>
      <c r="S86" s="26">
        <f t="shared" si="72"/>
        <v>1.7793594306049821E-3</v>
      </c>
      <c r="T86" s="26">
        <f t="shared" si="72"/>
        <v>0.11101243339253997</v>
      </c>
    </row>
    <row r="87" spans="3:20" ht="14" thickBot="1" x14ac:dyDescent="0.35">
      <c r="C87" s="36" t="s">
        <v>127</v>
      </c>
      <c r="D87" s="26">
        <f t="shared" ref="D87:R87" si="88">+(E67-D67)/D67</f>
        <v>0.18840579710144928</v>
      </c>
      <c r="E87" s="26">
        <f t="shared" si="88"/>
        <v>0.57317073170731703</v>
      </c>
      <c r="F87" s="26">
        <f t="shared" si="88"/>
        <v>-0.26356589147286824</v>
      </c>
      <c r="G87" s="26">
        <f t="shared" si="88"/>
        <v>0.38947368421052631</v>
      </c>
      <c r="H87" s="26">
        <f t="shared" si="88"/>
        <v>0.21212121212121213</v>
      </c>
      <c r="I87" s="26">
        <f t="shared" si="88"/>
        <v>0</v>
      </c>
      <c r="J87" s="26">
        <f t="shared" si="88"/>
        <v>6.25E-2</v>
      </c>
      <c r="K87" s="26">
        <f t="shared" si="88"/>
        <v>5.8823529411764705E-2</v>
      </c>
      <c r="L87" s="26">
        <f t="shared" si="88"/>
        <v>2.7777777777777776E-2</v>
      </c>
      <c r="M87" s="26">
        <f t="shared" si="88"/>
        <v>3.783783783783784E-2</v>
      </c>
      <c r="N87" s="26">
        <f t="shared" si="88"/>
        <v>9.375E-2</v>
      </c>
      <c r="O87" s="26">
        <f t="shared" si="88"/>
        <v>-9.5238095238095233E-2</v>
      </c>
      <c r="P87" s="26">
        <f t="shared" si="88"/>
        <v>-0.12631578947368421</v>
      </c>
      <c r="Q87" s="26">
        <f t="shared" si="88"/>
        <v>0.12048192771084337</v>
      </c>
      <c r="R87" s="26">
        <f t="shared" si="88"/>
        <v>-0.15591397849462366</v>
      </c>
      <c r="S87" s="26">
        <f t="shared" ref="S87:T88" si="89">+(T67-S67)/S67</f>
        <v>3.8216560509554139E-2</v>
      </c>
      <c r="T87" s="26">
        <f t="shared" si="89"/>
        <v>2.4539877300613498E-2</v>
      </c>
    </row>
    <row r="88" spans="3:20" ht="14" thickBot="1" x14ac:dyDescent="0.35">
      <c r="C88" s="37" t="s">
        <v>128</v>
      </c>
      <c r="D88" s="42">
        <f t="shared" ref="D88:R88" si="90">+(E68-D68)/D68</f>
        <v>0.2109972344232959</v>
      </c>
      <c r="E88" s="42">
        <f t="shared" si="90"/>
        <v>0.19236969371305748</v>
      </c>
      <c r="F88" s="42">
        <f t="shared" si="90"/>
        <v>0.13744930148715637</v>
      </c>
      <c r="G88" s="42">
        <f t="shared" si="90"/>
        <v>0.20176307448494454</v>
      </c>
      <c r="H88" s="42">
        <f t="shared" si="90"/>
        <v>0.18544465507294156</v>
      </c>
      <c r="I88" s="42">
        <f t="shared" si="90"/>
        <v>9.959674615865953E-2</v>
      </c>
      <c r="J88" s="42">
        <f t="shared" si="90"/>
        <v>6.0352186146501847E-2</v>
      </c>
      <c r="K88" s="42">
        <f t="shared" si="90"/>
        <v>1.1419200954084675E-2</v>
      </c>
      <c r="L88" s="42">
        <f t="shared" si="90"/>
        <v>2.1401409073489964E-2</v>
      </c>
      <c r="M88" s="42">
        <f t="shared" si="90"/>
        <v>-2.8918583508903577E-2</v>
      </c>
      <c r="N88" s="42">
        <f t="shared" si="90"/>
        <v>2.1547240467203615E-2</v>
      </c>
      <c r="O88" s="42">
        <f t="shared" si="90"/>
        <v>-2.9355289188874666E-2</v>
      </c>
      <c r="P88" s="42">
        <f t="shared" si="90"/>
        <v>-8.1167760692983246E-2</v>
      </c>
      <c r="Q88" s="42">
        <f t="shared" si="90"/>
        <v>5.1737073886804763E-2</v>
      </c>
      <c r="R88" s="42">
        <f t="shared" si="90"/>
        <v>-1.2871809187059954E-2</v>
      </c>
      <c r="S88" s="42">
        <f t="shared" si="89"/>
        <v>3.8333438069502921E-3</v>
      </c>
      <c r="T88" s="42">
        <f t="shared" si="89"/>
        <v>2.1691498685363717E-2</v>
      </c>
    </row>
  </sheetData>
  <phoneticPr fontId="34" type="noConversion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BX88"/>
  <sheetViews>
    <sheetView zoomScaleNormal="100" workbookViewId="0"/>
  </sheetViews>
  <sheetFormatPr baseColWidth="10" defaultColWidth="11.453125" defaultRowHeight="13.5" x14ac:dyDescent="0.3"/>
  <cols>
    <col min="1" max="2" width="1.26953125" style="2" customWidth="1"/>
    <col min="3" max="3" width="35.7265625" style="2" customWidth="1"/>
    <col min="4" max="4" width="10" style="2" bestFit="1" customWidth="1"/>
    <col min="5" max="7" width="11.26953125" style="2" bestFit="1" customWidth="1"/>
    <col min="8" max="108" width="12.26953125" style="2" customWidth="1"/>
    <col min="109" max="16384" width="11.453125" style="2"/>
  </cols>
  <sheetData>
    <row r="1" spans="1:76" ht="17.25" customHeight="1" x14ac:dyDescent="0.3">
      <c r="O1" s="6"/>
    </row>
    <row r="2" spans="1:76" ht="48" customHeight="1" x14ac:dyDescent="0.3">
      <c r="A2" s="44"/>
      <c r="B2" s="44"/>
      <c r="C2" s="45"/>
      <c r="D2" s="11"/>
      <c r="E2" s="11"/>
      <c r="F2" s="11"/>
      <c r="G2" s="11"/>
      <c r="H2" s="11"/>
      <c r="I2"/>
      <c r="J2"/>
      <c r="K2"/>
    </row>
    <row r="3" spans="1:76" ht="23.25" customHeight="1" x14ac:dyDescent="0.3"/>
    <row r="4" spans="1:76" ht="39" customHeight="1" x14ac:dyDescent="0.3">
      <c r="C4" s="13"/>
      <c r="D4" s="61" t="s">
        <v>22</v>
      </c>
      <c r="E4" s="61" t="s">
        <v>23</v>
      </c>
      <c r="F4" s="61" t="s">
        <v>24</v>
      </c>
      <c r="G4" s="38" t="s">
        <v>25</v>
      </c>
      <c r="H4" s="61" t="s">
        <v>26</v>
      </c>
      <c r="I4" s="61" t="s">
        <v>27</v>
      </c>
      <c r="J4" s="61" t="s">
        <v>28</v>
      </c>
      <c r="K4" s="38" t="s">
        <v>29</v>
      </c>
      <c r="L4" s="61" t="s">
        <v>30</v>
      </c>
      <c r="M4" s="61" t="s">
        <v>31</v>
      </c>
      <c r="N4" s="61" t="s">
        <v>32</v>
      </c>
      <c r="O4" s="38" t="s">
        <v>33</v>
      </c>
      <c r="P4" s="61" t="s">
        <v>34</v>
      </c>
      <c r="Q4" s="61" t="s">
        <v>35</v>
      </c>
      <c r="R4" s="61" t="s">
        <v>36</v>
      </c>
      <c r="S4" s="38" t="s">
        <v>37</v>
      </c>
      <c r="T4" s="61" t="s">
        <v>38</v>
      </c>
      <c r="U4" s="61" t="s">
        <v>39</v>
      </c>
      <c r="V4" s="61" t="s">
        <v>40</v>
      </c>
      <c r="W4" s="38" t="s">
        <v>41</v>
      </c>
      <c r="X4" s="61" t="s">
        <v>42</v>
      </c>
      <c r="Y4" s="61" t="s">
        <v>43</v>
      </c>
      <c r="Z4" s="61" t="s">
        <v>44</v>
      </c>
      <c r="AA4" s="38" t="s">
        <v>45</v>
      </c>
      <c r="AB4" s="61" t="s">
        <v>46</v>
      </c>
      <c r="AC4" s="61" t="s">
        <v>47</v>
      </c>
      <c r="AD4" s="61" t="s">
        <v>48</v>
      </c>
      <c r="AE4" s="38" t="s">
        <v>49</v>
      </c>
      <c r="AF4" s="61" t="s">
        <v>50</v>
      </c>
      <c r="AG4" s="61" t="s">
        <v>51</v>
      </c>
      <c r="AH4" s="61" t="s">
        <v>52</v>
      </c>
      <c r="AI4" s="38" t="s">
        <v>53</v>
      </c>
      <c r="AJ4" s="61" t="s">
        <v>54</v>
      </c>
      <c r="AK4" s="61" t="s">
        <v>55</v>
      </c>
      <c r="AL4" s="61" t="s">
        <v>56</v>
      </c>
      <c r="AM4" s="38" t="s">
        <v>57</v>
      </c>
      <c r="AN4" s="61" t="s">
        <v>58</v>
      </c>
      <c r="AO4" s="61" t="s">
        <v>59</v>
      </c>
      <c r="AP4" s="61" t="s">
        <v>60</v>
      </c>
      <c r="AQ4" s="38" t="s">
        <v>61</v>
      </c>
      <c r="AR4" s="61" t="s">
        <v>62</v>
      </c>
      <c r="AS4" s="61" t="s">
        <v>63</v>
      </c>
      <c r="AT4" s="61" t="s">
        <v>64</v>
      </c>
      <c r="AU4" s="38" t="s">
        <v>65</v>
      </c>
      <c r="AV4" s="61" t="s">
        <v>66</v>
      </c>
      <c r="AW4" s="61" t="s">
        <v>67</v>
      </c>
      <c r="AX4" s="61" t="s">
        <v>68</v>
      </c>
      <c r="AY4" s="38" t="s">
        <v>69</v>
      </c>
      <c r="AZ4" s="61" t="s">
        <v>70</v>
      </c>
      <c r="BA4" s="61" t="s">
        <v>71</v>
      </c>
      <c r="BB4" s="61" t="s">
        <v>72</v>
      </c>
      <c r="BC4" s="38" t="s">
        <v>73</v>
      </c>
      <c r="BD4" s="61" t="s">
        <v>74</v>
      </c>
      <c r="BE4" s="61" t="s">
        <v>75</v>
      </c>
      <c r="BF4" s="61" t="s">
        <v>76</v>
      </c>
      <c r="BG4" s="38" t="s">
        <v>77</v>
      </c>
      <c r="BH4" s="61" t="s">
        <v>78</v>
      </c>
      <c r="BI4" s="61" t="s">
        <v>79</v>
      </c>
      <c r="BJ4" s="61" t="s">
        <v>80</v>
      </c>
      <c r="BK4" s="38" t="s">
        <v>81</v>
      </c>
      <c r="BL4" s="61" t="s">
        <v>82</v>
      </c>
      <c r="BM4" s="61" t="s">
        <v>83</v>
      </c>
      <c r="BN4" s="61" t="s">
        <v>84</v>
      </c>
      <c r="BO4" s="38" t="s">
        <v>85</v>
      </c>
      <c r="BP4" s="61" t="s">
        <v>242</v>
      </c>
      <c r="BQ4" s="61" t="s">
        <v>247</v>
      </c>
      <c r="BR4" s="61" t="s">
        <v>249</v>
      </c>
      <c r="BS4" s="38" t="s">
        <v>252</v>
      </c>
      <c r="BT4" s="61" t="s">
        <v>258</v>
      </c>
      <c r="BU4" s="61" t="s">
        <v>261</v>
      </c>
      <c r="BV4" s="61" t="s">
        <v>262</v>
      </c>
      <c r="BW4" s="38" t="s">
        <v>252</v>
      </c>
      <c r="BX4" s="61" t="s">
        <v>263</v>
      </c>
    </row>
    <row r="5" spans="1:76" ht="17.149999999999999" customHeight="1" thickBot="1" x14ac:dyDescent="0.35">
      <c r="C5" s="36" t="s">
        <v>111</v>
      </c>
      <c r="D5" s="25">
        <v>146</v>
      </c>
      <c r="E5" s="25">
        <v>126</v>
      </c>
      <c r="F5" s="25">
        <v>97</v>
      </c>
      <c r="G5" s="25">
        <v>140</v>
      </c>
      <c r="H5" s="25">
        <v>150</v>
      </c>
      <c r="I5" s="25">
        <v>164</v>
      </c>
      <c r="J5" s="25">
        <v>97</v>
      </c>
      <c r="K5" s="25">
        <v>166</v>
      </c>
      <c r="L5" s="25">
        <v>170</v>
      </c>
      <c r="M5" s="25">
        <v>213</v>
      </c>
      <c r="N5" s="25">
        <v>146</v>
      </c>
      <c r="O5" s="25">
        <v>185</v>
      </c>
      <c r="P5" s="25">
        <v>177</v>
      </c>
      <c r="Q5" s="25">
        <v>217</v>
      </c>
      <c r="R5" s="25">
        <v>151</v>
      </c>
      <c r="S5" s="25">
        <v>231</v>
      </c>
      <c r="T5" s="25">
        <v>214</v>
      </c>
      <c r="U5" s="25">
        <v>206</v>
      </c>
      <c r="V5" s="25">
        <v>209</v>
      </c>
      <c r="W5" s="25">
        <v>304</v>
      </c>
      <c r="X5" s="25">
        <v>250</v>
      </c>
      <c r="Y5" s="25">
        <v>312</v>
      </c>
      <c r="Z5" s="25">
        <v>198</v>
      </c>
      <c r="AA5" s="25">
        <v>300</v>
      </c>
      <c r="AB5" s="25">
        <v>315</v>
      </c>
      <c r="AC5" s="25">
        <v>360</v>
      </c>
      <c r="AD5" s="25">
        <v>278</v>
      </c>
      <c r="AE5" s="25">
        <v>382</v>
      </c>
      <c r="AF5" s="25">
        <v>436</v>
      </c>
      <c r="AG5" s="25">
        <v>412</v>
      </c>
      <c r="AH5" s="25">
        <v>336</v>
      </c>
      <c r="AI5" s="25">
        <v>433</v>
      </c>
      <c r="AJ5" s="25">
        <v>416</v>
      </c>
      <c r="AK5" s="25">
        <v>429</v>
      </c>
      <c r="AL5" s="25">
        <v>327</v>
      </c>
      <c r="AM5" s="25">
        <v>395</v>
      </c>
      <c r="AN5" s="25">
        <v>355</v>
      </c>
      <c r="AO5" s="25">
        <v>433</v>
      </c>
      <c r="AP5" s="25">
        <v>298</v>
      </c>
      <c r="AQ5" s="25">
        <v>414</v>
      </c>
      <c r="AR5" s="25">
        <v>452</v>
      </c>
      <c r="AS5" s="25">
        <v>428</v>
      </c>
      <c r="AT5" s="25">
        <v>347</v>
      </c>
      <c r="AU5" s="25">
        <v>481</v>
      </c>
      <c r="AV5" s="25">
        <v>456</v>
      </c>
      <c r="AW5" s="25">
        <v>511</v>
      </c>
      <c r="AX5" s="25">
        <v>386</v>
      </c>
      <c r="AY5" s="25">
        <v>496</v>
      </c>
      <c r="AZ5" s="25">
        <v>542</v>
      </c>
      <c r="BA5" s="25">
        <v>470</v>
      </c>
      <c r="BB5" s="25">
        <v>365</v>
      </c>
      <c r="BC5" s="25">
        <v>568</v>
      </c>
      <c r="BD5" s="25">
        <v>458</v>
      </c>
      <c r="BE5" s="25">
        <v>301</v>
      </c>
      <c r="BF5" s="25">
        <v>526</v>
      </c>
      <c r="BG5" s="25">
        <v>567</v>
      </c>
      <c r="BH5" s="25">
        <v>595</v>
      </c>
      <c r="BI5" s="25">
        <v>581</v>
      </c>
      <c r="BJ5" s="25">
        <v>460</v>
      </c>
      <c r="BK5" s="25">
        <v>555</v>
      </c>
      <c r="BL5" s="25">
        <v>589</v>
      </c>
      <c r="BM5" s="25">
        <v>567</v>
      </c>
      <c r="BN5" s="25">
        <v>468</v>
      </c>
      <c r="BO5" s="25">
        <v>594</v>
      </c>
      <c r="BP5" s="25">
        <v>575</v>
      </c>
      <c r="BQ5" s="25">
        <v>592</v>
      </c>
      <c r="BR5" s="25">
        <v>475</v>
      </c>
      <c r="BS5" s="25">
        <v>618</v>
      </c>
      <c r="BT5" s="25">
        <v>594</v>
      </c>
      <c r="BU5" s="25">
        <v>713</v>
      </c>
      <c r="BV5" s="25">
        <v>446</v>
      </c>
      <c r="BW5" s="25">
        <v>615</v>
      </c>
      <c r="BX5" s="25">
        <v>590</v>
      </c>
    </row>
    <row r="6" spans="1:76" ht="17.149999999999999" customHeight="1" thickBot="1" x14ac:dyDescent="0.35">
      <c r="C6" s="36" t="s">
        <v>112</v>
      </c>
      <c r="D6" s="25">
        <v>29</v>
      </c>
      <c r="E6" s="25">
        <v>32</v>
      </c>
      <c r="F6" s="25">
        <v>23</v>
      </c>
      <c r="G6" s="25">
        <v>34</v>
      </c>
      <c r="H6" s="25">
        <v>26</v>
      </c>
      <c r="I6" s="25">
        <v>29</v>
      </c>
      <c r="J6" s="25">
        <v>28</v>
      </c>
      <c r="K6" s="25">
        <v>30</v>
      </c>
      <c r="L6" s="25">
        <v>42</v>
      </c>
      <c r="M6" s="25">
        <v>40</v>
      </c>
      <c r="N6" s="25">
        <v>32</v>
      </c>
      <c r="O6" s="25">
        <v>30</v>
      </c>
      <c r="P6" s="25">
        <v>27</v>
      </c>
      <c r="Q6" s="25">
        <v>37</v>
      </c>
      <c r="R6" s="25">
        <v>30</v>
      </c>
      <c r="S6" s="25">
        <v>46</v>
      </c>
      <c r="T6" s="25">
        <v>69</v>
      </c>
      <c r="U6" s="25">
        <v>61</v>
      </c>
      <c r="V6" s="25">
        <v>49</v>
      </c>
      <c r="W6" s="25">
        <v>71</v>
      </c>
      <c r="X6" s="25">
        <v>63</v>
      </c>
      <c r="Y6" s="25">
        <v>71</v>
      </c>
      <c r="Z6" s="25">
        <v>68</v>
      </c>
      <c r="AA6" s="25">
        <v>42</v>
      </c>
      <c r="AB6" s="25">
        <v>45</v>
      </c>
      <c r="AC6" s="25">
        <v>61</v>
      </c>
      <c r="AD6" s="25">
        <v>46</v>
      </c>
      <c r="AE6" s="25">
        <v>57</v>
      </c>
      <c r="AF6" s="25">
        <v>65</v>
      </c>
      <c r="AG6" s="25">
        <v>68</v>
      </c>
      <c r="AH6" s="25">
        <v>48</v>
      </c>
      <c r="AI6" s="25">
        <v>59</v>
      </c>
      <c r="AJ6" s="25">
        <v>58</v>
      </c>
      <c r="AK6" s="25">
        <v>58</v>
      </c>
      <c r="AL6" s="25">
        <v>56</v>
      </c>
      <c r="AM6" s="25">
        <v>68</v>
      </c>
      <c r="AN6" s="25">
        <v>76</v>
      </c>
      <c r="AO6" s="25">
        <v>75</v>
      </c>
      <c r="AP6" s="25">
        <v>49</v>
      </c>
      <c r="AQ6" s="25">
        <v>63</v>
      </c>
      <c r="AR6" s="25">
        <v>83</v>
      </c>
      <c r="AS6" s="25">
        <v>86</v>
      </c>
      <c r="AT6" s="25">
        <v>52</v>
      </c>
      <c r="AU6" s="25">
        <v>76</v>
      </c>
      <c r="AV6" s="25">
        <v>107</v>
      </c>
      <c r="AW6" s="25">
        <v>76</v>
      </c>
      <c r="AX6" s="25">
        <v>63</v>
      </c>
      <c r="AY6" s="25">
        <v>81</v>
      </c>
      <c r="AZ6" s="25">
        <v>108</v>
      </c>
      <c r="BA6" s="25">
        <v>78</v>
      </c>
      <c r="BB6" s="25">
        <v>62</v>
      </c>
      <c r="BC6" s="25">
        <v>77</v>
      </c>
      <c r="BD6" s="25">
        <v>64</v>
      </c>
      <c r="BE6" s="25">
        <v>51</v>
      </c>
      <c r="BF6" s="25">
        <v>66</v>
      </c>
      <c r="BG6" s="25">
        <v>69</v>
      </c>
      <c r="BH6" s="25">
        <v>85</v>
      </c>
      <c r="BI6" s="25">
        <v>90</v>
      </c>
      <c r="BJ6" s="25">
        <v>63</v>
      </c>
      <c r="BK6" s="25">
        <v>73</v>
      </c>
      <c r="BL6" s="25">
        <v>68</v>
      </c>
      <c r="BM6" s="25">
        <v>80</v>
      </c>
      <c r="BN6" s="25">
        <v>77</v>
      </c>
      <c r="BO6" s="25">
        <v>78</v>
      </c>
      <c r="BP6" s="25">
        <v>79</v>
      </c>
      <c r="BQ6" s="25">
        <v>93</v>
      </c>
      <c r="BR6" s="25">
        <v>89</v>
      </c>
      <c r="BS6" s="25">
        <v>79</v>
      </c>
      <c r="BT6" s="25">
        <v>80</v>
      </c>
      <c r="BU6" s="25">
        <v>113</v>
      </c>
      <c r="BV6" s="25">
        <v>77</v>
      </c>
      <c r="BW6" s="25">
        <v>99</v>
      </c>
      <c r="BX6" s="25">
        <v>87</v>
      </c>
    </row>
    <row r="7" spans="1:76" ht="17.149999999999999" customHeight="1" thickBot="1" x14ac:dyDescent="0.35">
      <c r="C7" s="36" t="s">
        <v>113</v>
      </c>
      <c r="D7" s="25">
        <v>32</v>
      </c>
      <c r="E7" s="25">
        <v>21</v>
      </c>
      <c r="F7" s="25">
        <v>21</v>
      </c>
      <c r="G7" s="25">
        <v>30</v>
      </c>
      <c r="H7" s="25">
        <v>25</v>
      </c>
      <c r="I7" s="25">
        <v>36</v>
      </c>
      <c r="J7" s="25">
        <v>22</v>
      </c>
      <c r="K7" s="25">
        <v>31</v>
      </c>
      <c r="L7" s="25">
        <v>38</v>
      </c>
      <c r="M7" s="25">
        <v>28</v>
      </c>
      <c r="N7" s="25">
        <v>19</v>
      </c>
      <c r="O7" s="25">
        <v>39</v>
      </c>
      <c r="P7" s="25">
        <v>34</v>
      </c>
      <c r="Q7" s="25">
        <v>37</v>
      </c>
      <c r="R7" s="25">
        <v>30</v>
      </c>
      <c r="S7" s="25">
        <v>44</v>
      </c>
      <c r="T7" s="25">
        <v>35</v>
      </c>
      <c r="U7" s="25">
        <v>54</v>
      </c>
      <c r="V7" s="25">
        <v>31</v>
      </c>
      <c r="W7" s="25">
        <v>49</v>
      </c>
      <c r="X7" s="25">
        <v>50</v>
      </c>
      <c r="Y7" s="25">
        <v>51</v>
      </c>
      <c r="Z7" s="25">
        <v>26</v>
      </c>
      <c r="AA7" s="25">
        <v>69</v>
      </c>
      <c r="AB7" s="25">
        <v>60</v>
      </c>
      <c r="AC7" s="25">
        <v>54</v>
      </c>
      <c r="AD7" s="25">
        <v>31</v>
      </c>
      <c r="AE7" s="25">
        <v>66</v>
      </c>
      <c r="AF7" s="25">
        <v>60</v>
      </c>
      <c r="AG7" s="25">
        <v>63</v>
      </c>
      <c r="AH7" s="25">
        <v>66</v>
      </c>
      <c r="AI7" s="25">
        <v>85</v>
      </c>
      <c r="AJ7" s="25">
        <v>79</v>
      </c>
      <c r="AK7" s="25">
        <v>88</v>
      </c>
      <c r="AL7" s="25">
        <v>68</v>
      </c>
      <c r="AM7" s="25">
        <v>82</v>
      </c>
      <c r="AN7" s="25">
        <v>71</v>
      </c>
      <c r="AO7" s="25">
        <v>85</v>
      </c>
      <c r="AP7" s="25">
        <v>72</v>
      </c>
      <c r="AQ7" s="25">
        <v>71</v>
      </c>
      <c r="AR7" s="25">
        <v>81</v>
      </c>
      <c r="AS7" s="25">
        <v>88</v>
      </c>
      <c r="AT7" s="25">
        <v>53</v>
      </c>
      <c r="AU7" s="25">
        <v>90</v>
      </c>
      <c r="AV7" s="25">
        <v>85</v>
      </c>
      <c r="AW7" s="25">
        <v>102</v>
      </c>
      <c r="AX7" s="25">
        <v>73</v>
      </c>
      <c r="AY7" s="25">
        <v>96</v>
      </c>
      <c r="AZ7" s="25">
        <v>93</v>
      </c>
      <c r="BA7" s="25">
        <v>106</v>
      </c>
      <c r="BB7" s="25">
        <v>59</v>
      </c>
      <c r="BC7" s="25">
        <v>97</v>
      </c>
      <c r="BD7" s="25">
        <v>101</v>
      </c>
      <c r="BE7" s="25">
        <v>58</v>
      </c>
      <c r="BF7" s="25">
        <v>92</v>
      </c>
      <c r="BG7" s="25">
        <v>113</v>
      </c>
      <c r="BH7" s="25">
        <v>111</v>
      </c>
      <c r="BI7" s="25">
        <v>105</v>
      </c>
      <c r="BJ7" s="25">
        <v>72</v>
      </c>
      <c r="BK7" s="25">
        <v>112</v>
      </c>
      <c r="BL7" s="25">
        <v>98</v>
      </c>
      <c r="BM7" s="25">
        <v>114</v>
      </c>
      <c r="BN7" s="25">
        <v>66</v>
      </c>
      <c r="BO7" s="25">
        <v>115</v>
      </c>
      <c r="BP7" s="25">
        <v>108</v>
      </c>
      <c r="BQ7" s="25">
        <v>89</v>
      </c>
      <c r="BR7" s="25">
        <v>98</v>
      </c>
      <c r="BS7" s="25">
        <v>117</v>
      </c>
      <c r="BT7" s="25">
        <v>97</v>
      </c>
      <c r="BU7" s="25">
        <v>106</v>
      </c>
      <c r="BV7" s="25">
        <v>71</v>
      </c>
      <c r="BW7" s="25">
        <v>84</v>
      </c>
      <c r="BX7" s="25">
        <v>92</v>
      </c>
    </row>
    <row r="8" spans="1:76" ht="17.149999999999999" customHeight="1" thickBot="1" x14ac:dyDescent="0.35">
      <c r="C8" s="36" t="s">
        <v>114</v>
      </c>
      <c r="D8" s="25">
        <v>50</v>
      </c>
      <c r="E8" s="25">
        <v>35</v>
      </c>
      <c r="F8" s="25">
        <v>35</v>
      </c>
      <c r="G8" s="25">
        <v>38</v>
      </c>
      <c r="H8" s="25">
        <v>22</v>
      </c>
      <c r="I8" s="25">
        <v>47</v>
      </c>
      <c r="J8" s="25">
        <v>22</v>
      </c>
      <c r="K8" s="25">
        <v>49</v>
      </c>
      <c r="L8" s="25">
        <v>44</v>
      </c>
      <c r="M8" s="25">
        <v>60</v>
      </c>
      <c r="N8" s="25">
        <v>42</v>
      </c>
      <c r="O8" s="25">
        <v>51</v>
      </c>
      <c r="P8" s="25">
        <v>51</v>
      </c>
      <c r="Q8" s="25">
        <v>54</v>
      </c>
      <c r="R8" s="25">
        <v>39</v>
      </c>
      <c r="S8" s="25">
        <v>51</v>
      </c>
      <c r="T8" s="25">
        <v>62</v>
      </c>
      <c r="U8" s="25">
        <v>51</v>
      </c>
      <c r="V8" s="25">
        <v>43</v>
      </c>
      <c r="W8" s="25">
        <v>56</v>
      </c>
      <c r="X8" s="25">
        <v>54</v>
      </c>
      <c r="Y8" s="25">
        <v>85</v>
      </c>
      <c r="Z8" s="25">
        <v>69</v>
      </c>
      <c r="AA8" s="25">
        <v>67</v>
      </c>
      <c r="AB8" s="25">
        <v>66</v>
      </c>
      <c r="AC8" s="25">
        <v>68</v>
      </c>
      <c r="AD8" s="25">
        <v>74</v>
      </c>
      <c r="AE8" s="25">
        <v>91</v>
      </c>
      <c r="AF8" s="25">
        <v>80</v>
      </c>
      <c r="AG8" s="25">
        <v>107</v>
      </c>
      <c r="AH8" s="25">
        <v>75</v>
      </c>
      <c r="AI8" s="25">
        <v>112</v>
      </c>
      <c r="AJ8" s="25">
        <v>86</v>
      </c>
      <c r="AK8" s="25">
        <v>127</v>
      </c>
      <c r="AL8" s="25">
        <v>84</v>
      </c>
      <c r="AM8" s="25">
        <v>109</v>
      </c>
      <c r="AN8" s="25">
        <v>85</v>
      </c>
      <c r="AO8" s="25">
        <v>111</v>
      </c>
      <c r="AP8" s="25">
        <v>71</v>
      </c>
      <c r="AQ8" s="25">
        <v>93</v>
      </c>
      <c r="AR8" s="25">
        <v>112</v>
      </c>
      <c r="AS8" s="25">
        <v>112</v>
      </c>
      <c r="AT8" s="25">
        <v>73</v>
      </c>
      <c r="AU8" s="25">
        <v>125</v>
      </c>
      <c r="AV8" s="25">
        <v>111</v>
      </c>
      <c r="AW8" s="25">
        <v>119</v>
      </c>
      <c r="AX8" s="25">
        <v>89</v>
      </c>
      <c r="AY8" s="25">
        <v>119</v>
      </c>
      <c r="AZ8" s="25">
        <v>111</v>
      </c>
      <c r="BA8" s="25">
        <v>118</v>
      </c>
      <c r="BB8" s="25">
        <v>80</v>
      </c>
      <c r="BC8" s="25">
        <v>124</v>
      </c>
      <c r="BD8" s="25">
        <v>100</v>
      </c>
      <c r="BE8" s="25">
        <v>67</v>
      </c>
      <c r="BF8" s="25">
        <v>104</v>
      </c>
      <c r="BG8" s="25">
        <v>133</v>
      </c>
      <c r="BH8" s="25">
        <v>124</v>
      </c>
      <c r="BI8" s="25">
        <v>118</v>
      </c>
      <c r="BJ8" s="25">
        <v>93</v>
      </c>
      <c r="BK8" s="25">
        <v>100</v>
      </c>
      <c r="BL8" s="25">
        <v>104</v>
      </c>
      <c r="BM8" s="25">
        <v>112</v>
      </c>
      <c r="BN8" s="25">
        <v>77</v>
      </c>
      <c r="BO8" s="25">
        <v>113</v>
      </c>
      <c r="BP8" s="25">
        <v>92</v>
      </c>
      <c r="BQ8" s="25">
        <v>114</v>
      </c>
      <c r="BR8" s="25">
        <v>115</v>
      </c>
      <c r="BS8" s="25">
        <v>119</v>
      </c>
      <c r="BT8" s="25">
        <v>123</v>
      </c>
      <c r="BU8" s="25">
        <v>127</v>
      </c>
      <c r="BV8" s="25">
        <v>103</v>
      </c>
      <c r="BW8" s="25">
        <v>98</v>
      </c>
      <c r="BX8" s="25">
        <v>128</v>
      </c>
    </row>
    <row r="9" spans="1:76" ht="17.149999999999999" customHeight="1" thickBot="1" x14ac:dyDescent="0.35">
      <c r="C9" s="36" t="s">
        <v>115</v>
      </c>
      <c r="D9" s="25">
        <v>31</v>
      </c>
      <c r="E9" s="25">
        <v>51</v>
      </c>
      <c r="F9" s="25">
        <v>28</v>
      </c>
      <c r="G9" s="25">
        <v>38</v>
      </c>
      <c r="H9" s="25">
        <v>37</v>
      </c>
      <c r="I9" s="25">
        <v>55</v>
      </c>
      <c r="J9" s="25">
        <v>45</v>
      </c>
      <c r="K9" s="25">
        <v>49</v>
      </c>
      <c r="L9" s="25">
        <v>42</v>
      </c>
      <c r="M9" s="25">
        <v>44</v>
      </c>
      <c r="N9" s="25">
        <v>53</v>
      </c>
      <c r="O9" s="25">
        <v>41</v>
      </c>
      <c r="P9" s="25">
        <v>52</v>
      </c>
      <c r="Q9" s="25">
        <v>65</v>
      </c>
      <c r="R9" s="25">
        <v>58</v>
      </c>
      <c r="S9" s="25">
        <v>68</v>
      </c>
      <c r="T9" s="25">
        <v>81</v>
      </c>
      <c r="U9" s="25">
        <v>100</v>
      </c>
      <c r="V9" s="25">
        <v>82</v>
      </c>
      <c r="W9" s="25">
        <v>89</v>
      </c>
      <c r="X9" s="25">
        <v>115</v>
      </c>
      <c r="Y9" s="25">
        <v>128</v>
      </c>
      <c r="Z9" s="25">
        <v>65</v>
      </c>
      <c r="AA9" s="25">
        <v>105</v>
      </c>
      <c r="AB9" s="25">
        <v>87</v>
      </c>
      <c r="AC9" s="25">
        <v>130</v>
      </c>
      <c r="AD9" s="25">
        <v>89</v>
      </c>
      <c r="AE9" s="25">
        <v>135</v>
      </c>
      <c r="AF9" s="25">
        <v>109</v>
      </c>
      <c r="AG9" s="25">
        <v>142</v>
      </c>
      <c r="AH9" s="25">
        <v>96</v>
      </c>
      <c r="AI9" s="25">
        <v>139</v>
      </c>
      <c r="AJ9" s="25">
        <v>150</v>
      </c>
      <c r="AK9" s="25">
        <v>182</v>
      </c>
      <c r="AL9" s="25">
        <v>121</v>
      </c>
      <c r="AM9" s="25">
        <v>140</v>
      </c>
      <c r="AN9" s="25">
        <v>140</v>
      </c>
      <c r="AO9" s="25">
        <v>185</v>
      </c>
      <c r="AP9" s="25">
        <v>91</v>
      </c>
      <c r="AQ9" s="25">
        <v>128</v>
      </c>
      <c r="AR9" s="25">
        <v>149</v>
      </c>
      <c r="AS9" s="25">
        <v>146</v>
      </c>
      <c r="AT9" s="25">
        <v>111</v>
      </c>
      <c r="AU9" s="25">
        <v>159</v>
      </c>
      <c r="AV9" s="25">
        <v>162</v>
      </c>
      <c r="AW9" s="25">
        <v>139</v>
      </c>
      <c r="AX9" s="25">
        <v>143</v>
      </c>
      <c r="AY9" s="25">
        <v>160</v>
      </c>
      <c r="AZ9" s="25">
        <v>189</v>
      </c>
      <c r="BA9" s="25">
        <v>173</v>
      </c>
      <c r="BB9" s="25">
        <v>134</v>
      </c>
      <c r="BC9" s="25">
        <v>144</v>
      </c>
      <c r="BD9" s="25">
        <v>129</v>
      </c>
      <c r="BE9" s="25">
        <v>80</v>
      </c>
      <c r="BF9" s="25">
        <v>145</v>
      </c>
      <c r="BG9" s="25">
        <v>182</v>
      </c>
      <c r="BH9" s="25">
        <v>178</v>
      </c>
      <c r="BI9" s="25">
        <v>210</v>
      </c>
      <c r="BJ9" s="25">
        <v>154</v>
      </c>
      <c r="BK9" s="25">
        <v>164</v>
      </c>
      <c r="BL9" s="25">
        <v>159</v>
      </c>
      <c r="BM9" s="25">
        <v>187</v>
      </c>
      <c r="BN9" s="25">
        <v>126</v>
      </c>
      <c r="BO9" s="25">
        <v>181</v>
      </c>
      <c r="BP9" s="25">
        <v>159</v>
      </c>
      <c r="BQ9" s="25">
        <v>174</v>
      </c>
      <c r="BR9" s="25">
        <v>150</v>
      </c>
      <c r="BS9" s="25">
        <v>157</v>
      </c>
      <c r="BT9" s="25">
        <v>162</v>
      </c>
      <c r="BU9" s="25">
        <v>184</v>
      </c>
      <c r="BV9" s="25">
        <v>157</v>
      </c>
      <c r="BW9" s="25">
        <v>196</v>
      </c>
      <c r="BX9" s="25">
        <v>168</v>
      </c>
    </row>
    <row r="10" spans="1:76" ht="17.149999999999999" customHeight="1" thickBot="1" x14ac:dyDescent="0.35">
      <c r="C10" s="36" t="s">
        <v>116</v>
      </c>
      <c r="D10" s="25">
        <v>10</v>
      </c>
      <c r="E10" s="25">
        <v>10</v>
      </c>
      <c r="F10" s="25">
        <v>12</v>
      </c>
      <c r="G10" s="25">
        <v>13</v>
      </c>
      <c r="H10" s="25">
        <v>6</v>
      </c>
      <c r="I10" s="25">
        <v>14</v>
      </c>
      <c r="J10" s="25">
        <v>11</v>
      </c>
      <c r="K10" s="25">
        <v>8</v>
      </c>
      <c r="L10" s="25">
        <v>7</v>
      </c>
      <c r="M10" s="25">
        <v>9</v>
      </c>
      <c r="N10" s="25">
        <v>6</v>
      </c>
      <c r="O10" s="25">
        <v>9</v>
      </c>
      <c r="P10" s="25">
        <v>8</v>
      </c>
      <c r="Q10" s="25">
        <v>13</v>
      </c>
      <c r="R10" s="25">
        <v>9</v>
      </c>
      <c r="S10" s="25">
        <v>11</v>
      </c>
      <c r="T10" s="25">
        <v>16</v>
      </c>
      <c r="U10" s="25">
        <v>14</v>
      </c>
      <c r="V10" s="25">
        <v>15</v>
      </c>
      <c r="W10" s="25">
        <v>23</v>
      </c>
      <c r="X10" s="25">
        <v>11</v>
      </c>
      <c r="Y10" s="25">
        <v>12</v>
      </c>
      <c r="Z10" s="25">
        <v>16</v>
      </c>
      <c r="AA10" s="25">
        <v>17</v>
      </c>
      <c r="AB10" s="25">
        <v>25</v>
      </c>
      <c r="AC10" s="25">
        <v>21</v>
      </c>
      <c r="AD10" s="25">
        <v>21</v>
      </c>
      <c r="AE10" s="25">
        <v>26</v>
      </c>
      <c r="AF10" s="25">
        <v>26</v>
      </c>
      <c r="AG10" s="25">
        <v>25</v>
      </c>
      <c r="AH10" s="25">
        <v>32</v>
      </c>
      <c r="AI10" s="25">
        <v>35</v>
      </c>
      <c r="AJ10" s="25">
        <v>21</v>
      </c>
      <c r="AK10" s="25">
        <v>29</v>
      </c>
      <c r="AL10" s="25">
        <v>32</v>
      </c>
      <c r="AM10" s="25">
        <v>23</v>
      </c>
      <c r="AN10" s="25">
        <v>24</v>
      </c>
      <c r="AO10" s="25">
        <v>42</v>
      </c>
      <c r="AP10" s="25">
        <v>21</v>
      </c>
      <c r="AQ10" s="25">
        <v>39</v>
      </c>
      <c r="AR10" s="25">
        <v>45</v>
      </c>
      <c r="AS10" s="25">
        <v>42</v>
      </c>
      <c r="AT10" s="25">
        <v>23</v>
      </c>
      <c r="AU10" s="25">
        <v>44</v>
      </c>
      <c r="AV10" s="25">
        <v>46</v>
      </c>
      <c r="AW10" s="25">
        <v>37</v>
      </c>
      <c r="AX10" s="25">
        <v>25</v>
      </c>
      <c r="AY10" s="25">
        <v>39</v>
      </c>
      <c r="AZ10" s="25">
        <v>40</v>
      </c>
      <c r="BA10" s="25">
        <v>43</v>
      </c>
      <c r="BB10" s="25">
        <v>28</v>
      </c>
      <c r="BC10" s="25">
        <v>56</v>
      </c>
      <c r="BD10" s="25">
        <v>38</v>
      </c>
      <c r="BE10" s="25">
        <v>22</v>
      </c>
      <c r="BF10" s="25">
        <v>30</v>
      </c>
      <c r="BG10" s="25">
        <v>43</v>
      </c>
      <c r="BH10" s="25">
        <v>37</v>
      </c>
      <c r="BI10" s="25">
        <v>57</v>
      </c>
      <c r="BJ10" s="25">
        <v>33</v>
      </c>
      <c r="BK10" s="25">
        <v>49</v>
      </c>
      <c r="BL10" s="25">
        <v>34</v>
      </c>
      <c r="BM10" s="25">
        <v>60</v>
      </c>
      <c r="BN10" s="25">
        <v>30</v>
      </c>
      <c r="BO10" s="25">
        <v>36</v>
      </c>
      <c r="BP10" s="25">
        <v>31</v>
      </c>
      <c r="BQ10" s="25">
        <v>31</v>
      </c>
      <c r="BR10" s="25">
        <v>33</v>
      </c>
      <c r="BS10" s="25">
        <v>55</v>
      </c>
      <c r="BT10" s="25">
        <v>42</v>
      </c>
      <c r="BU10" s="25">
        <v>38</v>
      </c>
      <c r="BV10" s="25">
        <v>24</v>
      </c>
      <c r="BW10" s="25">
        <v>31</v>
      </c>
      <c r="BX10" s="25">
        <v>38</v>
      </c>
    </row>
    <row r="11" spans="1:76" ht="17.149999999999999" customHeight="1" thickBot="1" x14ac:dyDescent="0.35">
      <c r="C11" s="36" t="s">
        <v>117</v>
      </c>
      <c r="D11" s="25">
        <v>23</v>
      </c>
      <c r="E11" s="25">
        <v>28</v>
      </c>
      <c r="F11" s="25">
        <v>13</v>
      </c>
      <c r="G11" s="25">
        <v>30</v>
      </c>
      <c r="H11" s="25">
        <v>18</v>
      </c>
      <c r="I11" s="25">
        <v>31</v>
      </c>
      <c r="J11" s="25">
        <v>28</v>
      </c>
      <c r="K11" s="25">
        <v>35</v>
      </c>
      <c r="L11" s="25">
        <v>33</v>
      </c>
      <c r="M11" s="25">
        <v>40</v>
      </c>
      <c r="N11" s="25">
        <v>25</v>
      </c>
      <c r="O11" s="25">
        <v>53</v>
      </c>
      <c r="P11" s="25">
        <v>52</v>
      </c>
      <c r="Q11" s="25">
        <v>49</v>
      </c>
      <c r="R11" s="25">
        <v>30</v>
      </c>
      <c r="S11" s="25">
        <v>51</v>
      </c>
      <c r="T11" s="25">
        <v>55</v>
      </c>
      <c r="U11" s="25">
        <v>60</v>
      </c>
      <c r="V11" s="25">
        <v>32</v>
      </c>
      <c r="W11" s="25">
        <v>51</v>
      </c>
      <c r="X11" s="25">
        <v>63</v>
      </c>
      <c r="Y11" s="25">
        <v>63</v>
      </c>
      <c r="Z11" s="25">
        <v>41</v>
      </c>
      <c r="AA11" s="25">
        <v>79</v>
      </c>
      <c r="AB11" s="25">
        <v>64</v>
      </c>
      <c r="AC11" s="25">
        <v>89</v>
      </c>
      <c r="AD11" s="25">
        <v>51</v>
      </c>
      <c r="AE11" s="25">
        <v>99</v>
      </c>
      <c r="AF11" s="25">
        <v>79</v>
      </c>
      <c r="AG11" s="25">
        <v>92</v>
      </c>
      <c r="AH11" s="25">
        <v>87</v>
      </c>
      <c r="AI11" s="25">
        <v>104</v>
      </c>
      <c r="AJ11" s="25">
        <v>101</v>
      </c>
      <c r="AK11" s="25">
        <v>93</v>
      </c>
      <c r="AL11" s="25">
        <v>92</v>
      </c>
      <c r="AM11" s="25">
        <v>94</v>
      </c>
      <c r="AN11" s="25">
        <v>93</v>
      </c>
      <c r="AO11" s="25">
        <v>124</v>
      </c>
      <c r="AP11" s="25">
        <v>57</v>
      </c>
      <c r="AQ11" s="25">
        <v>123</v>
      </c>
      <c r="AR11" s="25">
        <v>109</v>
      </c>
      <c r="AS11" s="25">
        <v>116</v>
      </c>
      <c r="AT11" s="25">
        <v>88</v>
      </c>
      <c r="AU11" s="25">
        <v>129</v>
      </c>
      <c r="AV11" s="25">
        <v>136</v>
      </c>
      <c r="AW11" s="25">
        <v>121</v>
      </c>
      <c r="AX11" s="25">
        <v>98</v>
      </c>
      <c r="AY11" s="25">
        <v>117</v>
      </c>
      <c r="AZ11" s="25">
        <v>137</v>
      </c>
      <c r="BA11" s="25">
        <v>105</v>
      </c>
      <c r="BB11" s="25">
        <v>90</v>
      </c>
      <c r="BC11" s="25">
        <v>128</v>
      </c>
      <c r="BD11" s="25">
        <v>131</v>
      </c>
      <c r="BE11" s="25">
        <v>86</v>
      </c>
      <c r="BF11" s="25">
        <v>142</v>
      </c>
      <c r="BG11" s="25">
        <v>128</v>
      </c>
      <c r="BH11" s="25">
        <v>135</v>
      </c>
      <c r="BI11" s="25">
        <v>129</v>
      </c>
      <c r="BJ11" s="25">
        <v>107</v>
      </c>
      <c r="BK11" s="25">
        <v>135</v>
      </c>
      <c r="BL11" s="25">
        <v>132</v>
      </c>
      <c r="BM11" s="25">
        <v>159</v>
      </c>
      <c r="BN11" s="25">
        <v>82</v>
      </c>
      <c r="BO11" s="25">
        <v>132</v>
      </c>
      <c r="BP11" s="25">
        <v>135</v>
      </c>
      <c r="BQ11" s="25">
        <v>124</v>
      </c>
      <c r="BR11" s="25">
        <v>103</v>
      </c>
      <c r="BS11" s="25">
        <v>147</v>
      </c>
      <c r="BT11" s="25">
        <v>145</v>
      </c>
      <c r="BU11" s="25">
        <v>168</v>
      </c>
      <c r="BV11" s="25">
        <v>109</v>
      </c>
      <c r="BW11" s="25">
        <v>149</v>
      </c>
      <c r="BX11" s="25">
        <v>144</v>
      </c>
    </row>
    <row r="12" spans="1:76" ht="17.149999999999999" customHeight="1" thickBot="1" x14ac:dyDescent="0.35">
      <c r="C12" s="36" t="s">
        <v>118</v>
      </c>
      <c r="D12" s="25">
        <v>18</v>
      </c>
      <c r="E12" s="25">
        <v>27</v>
      </c>
      <c r="F12" s="25">
        <v>11</v>
      </c>
      <c r="G12" s="25">
        <v>25</v>
      </c>
      <c r="H12" s="25">
        <v>15</v>
      </c>
      <c r="I12" s="25">
        <v>26</v>
      </c>
      <c r="J12" s="25">
        <v>16</v>
      </c>
      <c r="K12" s="25">
        <v>30</v>
      </c>
      <c r="L12" s="25">
        <v>28</v>
      </c>
      <c r="M12" s="25">
        <v>27</v>
      </c>
      <c r="N12" s="25">
        <v>24</v>
      </c>
      <c r="O12" s="25">
        <v>25</v>
      </c>
      <c r="P12" s="25">
        <v>21</v>
      </c>
      <c r="Q12" s="25">
        <v>38</v>
      </c>
      <c r="R12" s="25">
        <v>25</v>
      </c>
      <c r="S12" s="25">
        <v>31</v>
      </c>
      <c r="T12" s="25">
        <v>39</v>
      </c>
      <c r="U12" s="25">
        <v>44</v>
      </c>
      <c r="V12" s="25">
        <v>31</v>
      </c>
      <c r="W12" s="25">
        <v>46</v>
      </c>
      <c r="X12" s="25">
        <v>68</v>
      </c>
      <c r="Y12" s="25">
        <v>34</v>
      </c>
      <c r="Z12" s="25">
        <v>66</v>
      </c>
      <c r="AA12" s="25">
        <v>53</v>
      </c>
      <c r="AB12" s="25">
        <v>64</v>
      </c>
      <c r="AC12" s="25">
        <v>86</v>
      </c>
      <c r="AD12" s="25">
        <v>54</v>
      </c>
      <c r="AE12" s="25">
        <v>73</v>
      </c>
      <c r="AF12" s="25">
        <v>69</v>
      </c>
      <c r="AG12" s="25">
        <v>63</v>
      </c>
      <c r="AH12" s="25">
        <v>50</v>
      </c>
      <c r="AI12" s="25">
        <v>60</v>
      </c>
      <c r="AJ12" s="25">
        <v>62</v>
      </c>
      <c r="AK12" s="25">
        <v>61</v>
      </c>
      <c r="AL12" s="25">
        <v>60</v>
      </c>
      <c r="AM12" s="25">
        <v>70</v>
      </c>
      <c r="AN12" s="25">
        <v>87</v>
      </c>
      <c r="AO12" s="25">
        <v>81</v>
      </c>
      <c r="AP12" s="25">
        <v>50</v>
      </c>
      <c r="AQ12" s="25">
        <v>76</v>
      </c>
      <c r="AR12" s="25">
        <v>105</v>
      </c>
      <c r="AS12" s="25">
        <v>83</v>
      </c>
      <c r="AT12" s="25">
        <v>64</v>
      </c>
      <c r="AU12" s="25">
        <v>96</v>
      </c>
      <c r="AV12" s="25">
        <v>95</v>
      </c>
      <c r="AW12" s="25">
        <v>100</v>
      </c>
      <c r="AX12" s="25">
        <v>59</v>
      </c>
      <c r="AY12" s="25">
        <v>96</v>
      </c>
      <c r="AZ12" s="25">
        <v>93</v>
      </c>
      <c r="BA12" s="25">
        <v>78</v>
      </c>
      <c r="BB12" s="25">
        <v>87</v>
      </c>
      <c r="BC12" s="25">
        <v>118</v>
      </c>
      <c r="BD12" s="25">
        <v>113</v>
      </c>
      <c r="BE12" s="25">
        <v>64</v>
      </c>
      <c r="BF12" s="25">
        <v>110</v>
      </c>
      <c r="BG12" s="25">
        <v>136</v>
      </c>
      <c r="BH12" s="25">
        <v>112</v>
      </c>
      <c r="BI12" s="25">
        <v>115</v>
      </c>
      <c r="BJ12" s="25">
        <v>72</v>
      </c>
      <c r="BK12" s="25">
        <v>91</v>
      </c>
      <c r="BL12" s="25">
        <v>118</v>
      </c>
      <c r="BM12" s="25">
        <v>113</v>
      </c>
      <c r="BN12" s="25">
        <v>62</v>
      </c>
      <c r="BO12" s="25">
        <v>126</v>
      </c>
      <c r="BP12" s="25">
        <v>85</v>
      </c>
      <c r="BQ12" s="25">
        <v>101</v>
      </c>
      <c r="BR12" s="25">
        <v>91</v>
      </c>
      <c r="BS12" s="25">
        <v>135</v>
      </c>
      <c r="BT12" s="25">
        <v>110</v>
      </c>
      <c r="BU12" s="25">
        <v>121</v>
      </c>
      <c r="BV12" s="25">
        <v>89</v>
      </c>
      <c r="BW12" s="25">
        <v>132</v>
      </c>
      <c r="BX12" s="25">
        <v>117</v>
      </c>
    </row>
    <row r="13" spans="1:76" ht="17.149999999999999" customHeight="1" thickBot="1" x14ac:dyDescent="0.35">
      <c r="C13" s="36" t="s">
        <v>119</v>
      </c>
      <c r="D13" s="25">
        <v>177</v>
      </c>
      <c r="E13" s="25">
        <v>221</v>
      </c>
      <c r="F13" s="25">
        <v>155</v>
      </c>
      <c r="G13" s="25">
        <v>201</v>
      </c>
      <c r="H13" s="25">
        <v>206</v>
      </c>
      <c r="I13" s="25">
        <v>262</v>
      </c>
      <c r="J13" s="25">
        <v>197</v>
      </c>
      <c r="K13" s="25">
        <v>225</v>
      </c>
      <c r="L13" s="25">
        <v>275</v>
      </c>
      <c r="M13" s="25">
        <v>285</v>
      </c>
      <c r="N13" s="25">
        <v>252</v>
      </c>
      <c r="O13" s="25">
        <v>276</v>
      </c>
      <c r="P13" s="25">
        <v>283</v>
      </c>
      <c r="Q13" s="25">
        <v>314</v>
      </c>
      <c r="R13" s="25">
        <v>242</v>
      </c>
      <c r="S13" s="25">
        <v>358</v>
      </c>
      <c r="T13" s="25">
        <v>348</v>
      </c>
      <c r="U13" s="25">
        <v>365</v>
      </c>
      <c r="V13" s="25">
        <v>318</v>
      </c>
      <c r="W13" s="25">
        <v>388</v>
      </c>
      <c r="X13" s="25">
        <v>402</v>
      </c>
      <c r="Y13" s="25">
        <v>439</v>
      </c>
      <c r="Z13" s="25">
        <v>328</v>
      </c>
      <c r="AA13" s="25">
        <v>450</v>
      </c>
      <c r="AB13" s="25">
        <v>505</v>
      </c>
      <c r="AC13" s="25">
        <v>469</v>
      </c>
      <c r="AD13" s="25">
        <v>344</v>
      </c>
      <c r="AE13" s="25">
        <v>520</v>
      </c>
      <c r="AF13" s="25">
        <v>488</v>
      </c>
      <c r="AG13" s="25">
        <v>530</v>
      </c>
      <c r="AH13" s="25">
        <v>429</v>
      </c>
      <c r="AI13" s="25">
        <v>534</v>
      </c>
      <c r="AJ13" s="25">
        <v>590</v>
      </c>
      <c r="AK13" s="25">
        <v>576</v>
      </c>
      <c r="AL13" s="25">
        <v>455</v>
      </c>
      <c r="AM13" s="25">
        <v>613</v>
      </c>
      <c r="AN13" s="25">
        <v>569</v>
      </c>
      <c r="AO13" s="25">
        <v>708</v>
      </c>
      <c r="AP13" s="25">
        <v>431</v>
      </c>
      <c r="AQ13" s="25">
        <v>618</v>
      </c>
      <c r="AR13" s="25">
        <v>661</v>
      </c>
      <c r="AS13" s="25">
        <v>602</v>
      </c>
      <c r="AT13" s="25">
        <v>477</v>
      </c>
      <c r="AU13" s="25">
        <v>592</v>
      </c>
      <c r="AV13" s="25">
        <v>586</v>
      </c>
      <c r="AW13" s="25">
        <v>738</v>
      </c>
      <c r="AX13" s="25">
        <v>457</v>
      </c>
      <c r="AY13" s="25">
        <v>658</v>
      </c>
      <c r="AZ13" s="25">
        <v>660</v>
      </c>
      <c r="BA13" s="25">
        <v>710</v>
      </c>
      <c r="BB13" s="25">
        <v>488</v>
      </c>
      <c r="BC13" s="25">
        <v>663</v>
      </c>
      <c r="BD13" s="25">
        <v>598</v>
      </c>
      <c r="BE13" s="25">
        <v>384</v>
      </c>
      <c r="BF13" s="25">
        <v>562</v>
      </c>
      <c r="BG13" s="25">
        <v>727</v>
      </c>
      <c r="BH13" s="25">
        <v>755</v>
      </c>
      <c r="BI13" s="25">
        <v>767</v>
      </c>
      <c r="BJ13" s="25">
        <v>500</v>
      </c>
      <c r="BK13" s="25">
        <v>609</v>
      </c>
      <c r="BL13" s="25">
        <v>607</v>
      </c>
      <c r="BM13" s="25">
        <v>672</v>
      </c>
      <c r="BN13" s="25">
        <v>505</v>
      </c>
      <c r="BO13" s="25">
        <v>640</v>
      </c>
      <c r="BP13" s="25">
        <v>611</v>
      </c>
      <c r="BQ13" s="25">
        <v>708</v>
      </c>
      <c r="BR13" s="25">
        <v>512</v>
      </c>
      <c r="BS13" s="25">
        <v>612</v>
      </c>
      <c r="BT13" s="25">
        <v>649</v>
      </c>
      <c r="BU13" s="25">
        <v>702</v>
      </c>
      <c r="BV13" s="25">
        <v>483</v>
      </c>
      <c r="BW13" s="25">
        <v>649</v>
      </c>
      <c r="BX13" s="25">
        <v>672</v>
      </c>
    </row>
    <row r="14" spans="1:76" ht="17.149999999999999" customHeight="1" thickBot="1" x14ac:dyDescent="0.35">
      <c r="C14" s="36" t="s">
        <v>120</v>
      </c>
      <c r="D14" s="25">
        <v>99</v>
      </c>
      <c r="E14" s="25">
        <v>98</v>
      </c>
      <c r="F14" s="25">
        <v>90</v>
      </c>
      <c r="G14" s="25">
        <v>111</v>
      </c>
      <c r="H14" s="25">
        <v>122</v>
      </c>
      <c r="I14" s="25">
        <v>110</v>
      </c>
      <c r="J14" s="25">
        <v>89</v>
      </c>
      <c r="K14" s="25">
        <v>116</v>
      </c>
      <c r="L14" s="25">
        <v>111</v>
      </c>
      <c r="M14" s="25">
        <v>123</v>
      </c>
      <c r="N14" s="25">
        <v>108</v>
      </c>
      <c r="O14" s="25">
        <v>133</v>
      </c>
      <c r="P14" s="25">
        <v>143</v>
      </c>
      <c r="Q14" s="25">
        <v>170</v>
      </c>
      <c r="R14" s="25">
        <v>156</v>
      </c>
      <c r="S14" s="25">
        <v>189</v>
      </c>
      <c r="T14" s="25">
        <v>181</v>
      </c>
      <c r="U14" s="25">
        <v>238</v>
      </c>
      <c r="V14" s="25">
        <v>143</v>
      </c>
      <c r="W14" s="25">
        <v>197</v>
      </c>
      <c r="X14" s="25">
        <v>207</v>
      </c>
      <c r="Y14" s="25">
        <v>222</v>
      </c>
      <c r="Z14" s="25">
        <v>209</v>
      </c>
      <c r="AA14" s="25">
        <v>248</v>
      </c>
      <c r="AB14" s="25">
        <v>269</v>
      </c>
      <c r="AC14" s="25">
        <v>274</v>
      </c>
      <c r="AD14" s="25">
        <v>213</v>
      </c>
      <c r="AE14" s="25">
        <v>265</v>
      </c>
      <c r="AF14" s="25">
        <v>282</v>
      </c>
      <c r="AG14" s="25">
        <v>310</v>
      </c>
      <c r="AH14" s="25">
        <v>244</v>
      </c>
      <c r="AI14" s="25">
        <v>308</v>
      </c>
      <c r="AJ14" s="25">
        <v>299</v>
      </c>
      <c r="AK14" s="25">
        <v>322</v>
      </c>
      <c r="AL14" s="25">
        <v>261</v>
      </c>
      <c r="AM14" s="25">
        <v>346</v>
      </c>
      <c r="AN14" s="25">
        <v>323</v>
      </c>
      <c r="AO14" s="25">
        <v>386</v>
      </c>
      <c r="AP14" s="25">
        <v>284</v>
      </c>
      <c r="AQ14" s="25">
        <v>371</v>
      </c>
      <c r="AR14" s="25">
        <v>363</v>
      </c>
      <c r="AS14" s="25">
        <v>330</v>
      </c>
      <c r="AT14" s="25">
        <v>221</v>
      </c>
      <c r="AU14" s="25">
        <v>306</v>
      </c>
      <c r="AV14" s="25">
        <v>311</v>
      </c>
      <c r="AW14" s="25">
        <v>326</v>
      </c>
      <c r="AX14" s="25">
        <v>295</v>
      </c>
      <c r="AY14" s="25">
        <v>392</v>
      </c>
      <c r="AZ14" s="25">
        <v>361</v>
      </c>
      <c r="BA14" s="25">
        <v>391</v>
      </c>
      <c r="BB14" s="25">
        <v>315</v>
      </c>
      <c r="BC14" s="25">
        <v>396</v>
      </c>
      <c r="BD14" s="25">
        <v>327</v>
      </c>
      <c r="BE14" s="25">
        <v>247</v>
      </c>
      <c r="BF14" s="25">
        <v>346</v>
      </c>
      <c r="BG14" s="25">
        <v>404</v>
      </c>
      <c r="BH14" s="25">
        <v>385</v>
      </c>
      <c r="BI14" s="25">
        <v>417</v>
      </c>
      <c r="BJ14" s="25">
        <v>290</v>
      </c>
      <c r="BK14" s="25">
        <v>343</v>
      </c>
      <c r="BL14" s="25">
        <v>383</v>
      </c>
      <c r="BM14" s="25">
        <v>355</v>
      </c>
      <c r="BN14" s="25">
        <v>295</v>
      </c>
      <c r="BO14" s="25">
        <v>417</v>
      </c>
      <c r="BP14" s="25">
        <v>383</v>
      </c>
      <c r="BQ14" s="25">
        <v>348</v>
      </c>
      <c r="BR14" s="25">
        <v>272</v>
      </c>
      <c r="BS14" s="25">
        <v>395</v>
      </c>
      <c r="BT14" s="25">
        <v>381</v>
      </c>
      <c r="BU14" s="25">
        <v>385</v>
      </c>
      <c r="BV14" s="25">
        <v>329</v>
      </c>
      <c r="BW14" s="25">
        <v>380</v>
      </c>
      <c r="BX14" s="25">
        <v>351</v>
      </c>
    </row>
    <row r="15" spans="1:76" ht="17.149999999999999" customHeight="1" thickBot="1" x14ac:dyDescent="0.35">
      <c r="C15" s="36" t="s">
        <v>121</v>
      </c>
      <c r="D15" s="25">
        <v>8</v>
      </c>
      <c r="E15" s="25">
        <v>16</v>
      </c>
      <c r="F15" s="25">
        <v>6</v>
      </c>
      <c r="G15" s="25">
        <v>15</v>
      </c>
      <c r="H15" s="25">
        <v>12</v>
      </c>
      <c r="I15" s="25">
        <v>13</v>
      </c>
      <c r="J15" s="25">
        <v>26</v>
      </c>
      <c r="K15" s="25">
        <v>23</v>
      </c>
      <c r="L15" s="25">
        <v>21</v>
      </c>
      <c r="M15" s="25">
        <v>28</v>
      </c>
      <c r="N15" s="25">
        <v>9</v>
      </c>
      <c r="O15" s="25">
        <v>20</v>
      </c>
      <c r="P15" s="25">
        <v>18</v>
      </c>
      <c r="Q15" s="25">
        <v>29</v>
      </c>
      <c r="R15" s="25">
        <v>17</v>
      </c>
      <c r="S15" s="25">
        <v>30</v>
      </c>
      <c r="T15" s="25">
        <v>25</v>
      </c>
      <c r="U15" s="25">
        <v>16</v>
      </c>
      <c r="V15" s="25">
        <v>21</v>
      </c>
      <c r="W15" s="25">
        <v>24</v>
      </c>
      <c r="X15" s="25">
        <v>23</v>
      </c>
      <c r="Y15" s="25">
        <v>29</v>
      </c>
      <c r="Z15" s="25">
        <v>25</v>
      </c>
      <c r="AA15" s="25">
        <v>31</v>
      </c>
      <c r="AB15" s="25">
        <v>34</v>
      </c>
      <c r="AC15" s="25">
        <v>46</v>
      </c>
      <c r="AD15" s="25">
        <v>39</v>
      </c>
      <c r="AE15" s="25">
        <v>50</v>
      </c>
      <c r="AF15" s="25">
        <v>28</v>
      </c>
      <c r="AG15" s="25">
        <v>35</v>
      </c>
      <c r="AH15" s="25">
        <v>28</v>
      </c>
      <c r="AI15" s="25">
        <v>31</v>
      </c>
      <c r="AJ15" s="25">
        <v>38</v>
      </c>
      <c r="AK15" s="25">
        <v>49</v>
      </c>
      <c r="AL15" s="25">
        <v>38</v>
      </c>
      <c r="AM15" s="25">
        <v>43</v>
      </c>
      <c r="AN15" s="25">
        <v>54</v>
      </c>
      <c r="AO15" s="25">
        <v>60</v>
      </c>
      <c r="AP15" s="25">
        <v>33</v>
      </c>
      <c r="AQ15" s="25">
        <v>47</v>
      </c>
      <c r="AR15" s="25">
        <v>40</v>
      </c>
      <c r="AS15" s="25">
        <v>46</v>
      </c>
      <c r="AT15" s="25">
        <v>47</v>
      </c>
      <c r="AU15" s="25">
        <v>35</v>
      </c>
      <c r="AV15" s="25">
        <v>65</v>
      </c>
      <c r="AW15" s="25">
        <v>67</v>
      </c>
      <c r="AX15" s="25">
        <v>35</v>
      </c>
      <c r="AY15" s="25">
        <v>67</v>
      </c>
      <c r="AZ15" s="25">
        <v>61</v>
      </c>
      <c r="BA15" s="25">
        <v>75</v>
      </c>
      <c r="BB15" s="25">
        <v>43</v>
      </c>
      <c r="BC15" s="25">
        <v>75</v>
      </c>
      <c r="BD15" s="25">
        <v>43</v>
      </c>
      <c r="BE15" s="25">
        <v>29</v>
      </c>
      <c r="BF15" s="25">
        <v>68</v>
      </c>
      <c r="BG15" s="25">
        <v>82</v>
      </c>
      <c r="BH15" s="25">
        <v>89</v>
      </c>
      <c r="BI15" s="25">
        <v>76</v>
      </c>
      <c r="BJ15" s="25">
        <v>57</v>
      </c>
      <c r="BK15" s="25">
        <v>68</v>
      </c>
      <c r="BL15" s="25">
        <v>84</v>
      </c>
      <c r="BM15" s="25">
        <v>76</v>
      </c>
      <c r="BN15" s="25">
        <v>43</v>
      </c>
      <c r="BO15" s="25">
        <v>55</v>
      </c>
      <c r="BP15" s="25">
        <v>59</v>
      </c>
      <c r="BQ15" s="25">
        <v>83</v>
      </c>
      <c r="BR15" s="25">
        <v>38</v>
      </c>
      <c r="BS15" s="25">
        <v>78</v>
      </c>
      <c r="BT15" s="25">
        <v>70</v>
      </c>
      <c r="BU15" s="25">
        <v>124</v>
      </c>
      <c r="BV15" s="25">
        <v>49</v>
      </c>
      <c r="BW15" s="25">
        <v>57</v>
      </c>
      <c r="BX15" s="25">
        <v>86</v>
      </c>
    </row>
    <row r="16" spans="1:76" ht="17.149999999999999" customHeight="1" thickBot="1" x14ac:dyDescent="0.35">
      <c r="C16" s="36" t="s">
        <v>122</v>
      </c>
      <c r="D16" s="25">
        <v>45</v>
      </c>
      <c r="E16" s="25">
        <v>36</v>
      </c>
      <c r="F16" s="25">
        <v>36</v>
      </c>
      <c r="G16" s="25">
        <v>41</v>
      </c>
      <c r="H16" s="25">
        <v>46</v>
      </c>
      <c r="I16" s="25">
        <v>54</v>
      </c>
      <c r="J16" s="25">
        <v>32</v>
      </c>
      <c r="K16" s="25">
        <v>38</v>
      </c>
      <c r="L16" s="25">
        <v>34</v>
      </c>
      <c r="M16" s="25">
        <v>55</v>
      </c>
      <c r="N16" s="25">
        <v>28</v>
      </c>
      <c r="O16" s="25">
        <v>59</v>
      </c>
      <c r="P16" s="25">
        <v>46</v>
      </c>
      <c r="Q16" s="25">
        <v>55</v>
      </c>
      <c r="R16" s="25">
        <v>48</v>
      </c>
      <c r="S16" s="25">
        <v>58</v>
      </c>
      <c r="T16" s="25">
        <v>72</v>
      </c>
      <c r="U16" s="25">
        <v>82</v>
      </c>
      <c r="V16" s="25">
        <v>66</v>
      </c>
      <c r="W16" s="25">
        <v>76</v>
      </c>
      <c r="X16" s="25">
        <v>82</v>
      </c>
      <c r="Y16" s="25">
        <v>99</v>
      </c>
      <c r="Z16" s="25">
        <v>71</v>
      </c>
      <c r="AA16" s="25">
        <v>103</v>
      </c>
      <c r="AB16" s="25">
        <v>102</v>
      </c>
      <c r="AC16" s="25">
        <v>97</v>
      </c>
      <c r="AD16" s="25">
        <v>81</v>
      </c>
      <c r="AE16" s="25">
        <v>123</v>
      </c>
      <c r="AF16" s="25">
        <v>89</v>
      </c>
      <c r="AG16" s="25">
        <v>153</v>
      </c>
      <c r="AH16" s="25">
        <v>98</v>
      </c>
      <c r="AI16" s="25">
        <v>155</v>
      </c>
      <c r="AJ16" s="25">
        <v>130</v>
      </c>
      <c r="AK16" s="25">
        <v>136</v>
      </c>
      <c r="AL16" s="25">
        <v>110</v>
      </c>
      <c r="AM16" s="25">
        <v>137</v>
      </c>
      <c r="AN16" s="25">
        <v>112</v>
      </c>
      <c r="AO16" s="25">
        <v>155</v>
      </c>
      <c r="AP16" s="25">
        <v>100</v>
      </c>
      <c r="AQ16" s="25">
        <v>175</v>
      </c>
      <c r="AR16" s="25">
        <v>129</v>
      </c>
      <c r="AS16" s="25">
        <v>141</v>
      </c>
      <c r="AT16" s="25">
        <v>112</v>
      </c>
      <c r="AU16" s="25">
        <v>162</v>
      </c>
      <c r="AV16" s="25">
        <v>108</v>
      </c>
      <c r="AW16" s="25">
        <v>180</v>
      </c>
      <c r="AX16" s="25">
        <v>92</v>
      </c>
      <c r="AY16" s="25">
        <v>164</v>
      </c>
      <c r="AZ16" s="25">
        <v>168</v>
      </c>
      <c r="BA16" s="25">
        <v>175</v>
      </c>
      <c r="BB16" s="25">
        <v>109</v>
      </c>
      <c r="BC16" s="25">
        <v>171</v>
      </c>
      <c r="BD16" s="25">
        <v>150</v>
      </c>
      <c r="BE16" s="25">
        <v>89</v>
      </c>
      <c r="BF16" s="25">
        <v>154</v>
      </c>
      <c r="BG16" s="25">
        <v>180</v>
      </c>
      <c r="BH16" s="25">
        <v>160</v>
      </c>
      <c r="BI16" s="25">
        <v>184</v>
      </c>
      <c r="BJ16" s="25">
        <v>122</v>
      </c>
      <c r="BK16" s="25">
        <v>156</v>
      </c>
      <c r="BL16" s="25">
        <v>190</v>
      </c>
      <c r="BM16" s="25">
        <v>160</v>
      </c>
      <c r="BN16" s="25">
        <v>133</v>
      </c>
      <c r="BO16" s="25">
        <v>172</v>
      </c>
      <c r="BP16" s="25">
        <v>123</v>
      </c>
      <c r="BQ16" s="25">
        <v>220</v>
      </c>
      <c r="BR16" s="25">
        <v>153</v>
      </c>
      <c r="BS16" s="25">
        <v>193</v>
      </c>
      <c r="BT16" s="25">
        <v>207</v>
      </c>
      <c r="BU16" s="25">
        <v>191</v>
      </c>
      <c r="BV16" s="25">
        <v>147</v>
      </c>
      <c r="BW16" s="25">
        <v>228</v>
      </c>
      <c r="BX16" s="25">
        <v>364</v>
      </c>
    </row>
    <row r="17" spans="3:76" ht="17.149999999999999" customHeight="1" thickBot="1" x14ac:dyDescent="0.35">
      <c r="C17" s="36" t="s">
        <v>123</v>
      </c>
      <c r="D17" s="25">
        <v>106</v>
      </c>
      <c r="E17" s="25">
        <v>99</v>
      </c>
      <c r="F17" s="25">
        <v>64</v>
      </c>
      <c r="G17" s="25">
        <v>112</v>
      </c>
      <c r="H17" s="25">
        <v>105</v>
      </c>
      <c r="I17" s="25">
        <v>118</v>
      </c>
      <c r="J17" s="25">
        <v>72</v>
      </c>
      <c r="K17" s="25">
        <v>106</v>
      </c>
      <c r="L17" s="25">
        <v>88</v>
      </c>
      <c r="M17" s="25">
        <v>119</v>
      </c>
      <c r="N17" s="25">
        <v>81</v>
      </c>
      <c r="O17" s="25">
        <v>104</v>
      </c>
      <c r="P17" s="25">
        <v>122</v>
      </c>
      <c r="Q17" s="25">
        <v>170</v>
      </c>
      <c r="R17" s="25">
        <v>125</v>
      </c>
      <c r="S17" s="25">
        <v>142</v>
      </c>
      <c r="T17" s="25">
        <v>196</v>
      </c>
      <c r="U17" s="25">
        <v>164</v>
      </c>
      <c r="V17" s="25">
        <v>104</v>
      </c>
      <c r="W17" s="25">
        <v>162</v>
      </c>
      <c r="X17" s="25">
        <v>212</v>
      </c>
      <c r="Y17" s="25">
        <v>155</v>
      </c>
      <c r="Z17" s="25">
        <v>151</v>
      </c>
      <c r="AA17" s="25">
        <v>181</v>
      </c>
      <c r="AB17" s="25">
        <v>157</v>
      </c>
      <c r="AC17" s="25">
        <v>193</v>
      </c>
      <c r="AD17" s="25">
        <v>159</v>
      </c>
      <c r="AE17" s="25">
        <v>224</v>
      </c>
      <c r="AF17" s="25">
        <v>222</v>
      </c>
      <c r="AG17" s="25">
        <v>230</v>
      </c>
      <c r="AH17" s="25">
        <v>205</v>
      </c>
      <c r="AI17" s="25">
        <v>267</v>
      </c>
      <c r="AJ17" s="25">
        <v>228</v>
      </c>
      <c r="AK17" s="25">
        <v>253</v>
      </c>
      <c r="AL17" s="25">
        <v>218</v>
      </c>
      <c r="AM17" s="25">
        <v>234</v>
      </c>
      <c r="AN17" s="25">
        <v>242</v>
      </c>
      <c r="AO17" s="25">
        <v>313</v>
      </c>
      <c r="AP17" s="25">
        <v>255</v>
      </c>
      <c r="AQ17" s="25">
        <v>255</v>
      </c>
      <c r="AR17" s="25">
        <v>267</v>
      </c>
      <c r="AS17" s="25">
        <v>287</v>
      </c>
      <c r="AT17" s="25">
        <v>193</v>
      </c>
      <c r="AU17" s="25">
        <v>292</v>
      </c>
      <c r="AV17" s="25">
        <v>266</v>
      </c>
      <c r="AW17" s="25">
        <v>327</v>
      </c>
      <c r="AX17" s="25">
        <v>248</v>
      </c>
      <c r="AY17" s="25">
        <v>317</v>
      </c>
      <c r="AZ17" s="25">
        <v>360</v>
      </c>
      <c r="BA17" s="25">
        <v>357</v>
      </c>
      <c r="BB17" s="25">
        <v>249</v>
      </c>
      <c r="BC17" s="25">
        <v>378</v>
      </c>
      <c r="BD17" s="25">
        <v>318</v>
      </c>
      <c r="BE17" s="25">
        <v>156</v>
      </c>
      <c r="BF17" s="25">
        <v>370</v>
      </c>
      <c r="BG17" s="25">
        <v>471</v>
      </c>
      <c r="BH17" s="25">
        <v>388</v>
      </c>
      <c r="BI17" s="25">
        <v>466</v>
      </c>
      <c r="BJ17" s="25">
        <v>329</v>
      </c>
      <c r="BK17" s="25">
        <v>381</v>
      </c>
      <c r="BL17" s="25">
        <v>420</v>
      </c>
      <c r="BM17" s="25">
        <v>439</v>
      </c>
      <c r="BN17" s="25">
        <v>323</v>
      </c>
      <c r="BO17" s="25">
        <v>413</v>
      </c>
      <c r="BP17" s="25">
        <v>329</v>
      </c>
      <c r="BQ17" s="25">
        <v>337</v>
      </c>
      <c r="BR17" s="25">
        <v>309</v>
      </c>
      <c r="BS17" s="25">
        <v>375</v>
      </c>
      <c r="BT17" s="25">
        <v>386</v>
      </c>
      <c r="BU17" s="25">
        <v>376</v>
      </c>
      <c r="BV17" s="25">
        <v>295</v>
      </c>
      <c r="BW17" s="25">
        <v>404</v>
      </c>
      <c r="BX17" s="25">
        <v>410</v>
      </c>
    </row>
    <row r="18" spans="3:76" ht="17.149999999999999" customHeight="1" thickBot="1" x14ac:dyDescent="0.35">
      <c r="C18" s="36" t="s">
        <v>124</v>
      </c>
      <c r="D18" s="25">
        <v>17</v>
      </c>
      <c r="E18" s="25">
        <v>26</v>
      </c>
      <c r="F18" s="25">
        <v>18</v>
      </c>
      <c r="G18" s="25">
        <v>24</v>
      </c>
      <c r="H18" s="25">
        <v>12</v>
      </c>
      <c r="I18" s="25">
        <v>29</v>
      </c>
      <c r="J18" s="25">
        <v>19</v>
      </c>
      <c r="K18" s="25">
        <v>34</v>
      </c>
      <c r="L18" s="25">
        <v>28</v>
      </c>
      <c r="M18" s="25">
        <v>19</v>
      </c>
      <c r="N18" s="25">
        <v>10</v>
      </c>
      <c r="O18" s="25">
        <v>20</v>
      </c>
      <c r="P18" s="25">
        <v>24</v>
      </c>
      <c r="Q18" s="25">
        <v>42</v>
      </c>
      <c r="R18" s="25">
        <v>35</v>
      </c>
      <c r="S18" s="25">
        <v>35</v>
      </c>
      <c r="T18" s="25">
        <v>37</v>
      </c>
      <c r="U18" s="25">
        <v>36</v>
      </c>
      <c r="V18" s="25">
        <v>31</v>
      </c>
      <c r="W18" s="25">
        <v>48</v>
      </c>
      <c r="X18" s="25">
        <v>44</v>
      </c>
      <c r="Y18" s="25">
        <v>56</v>
      </c>
      <c r="Z18" s="25">
        <v>33</v>
      </c>
      <c r="AA18" s="25">
        <v>67</v>
      </c>
      <c r="AB18" s="25">
        <v>46</v>
      </c>
      <c r="AC18" s="25">
        <v>60</v>
      </c>
      <c r="AD18" s="25">
        <v>39</v>
      </c>
      <c r="AE18" s="25">
        <v>56</v>
      </c>
      <c r="AF18" s="25">
        <v>58</v>
      </c>
      <c r="AG18" s="25">
        <v>59</v>
      </c>
      <c r="AH18" s="25">
        <v>49</v>
      </c>
      <c r="AI18" s="25">
        <v>67</v>
      </c>
      <c r="AJ18" s="25">
        <v>57</v>
      </c>
      <c r="AK18" s="25">
        <v>68</v>
      </c>
      <c r="AL18" s="25">
        <v>56</v>
      </c>
      <c r="AM18" s="25">
        <v>75</v>
      </c>
      <c r="AN18" s="25">
        <v>64</v>
      </c>
      <c r="AO18" s="25">
        <v>92</v>
      </c>
      <c r="AP18" s="25">
        <v>57</v>
      </c>
      <c r="AQ18" s="25">
        <v>79</v>
      </c>
      <c r="AR18" s="25">
        <v>59</v>
      </c>
      <c r="AS18" s="25">
        <v>74</v>
      </c>
      <c r="AT18" s="25">
        <v>72</v>
      </c>
      <c r="AU18" s="25">
        <v>76</v>
      </c>
      <c r="AV18" s="25">
        <v>82</v>
      </c>
      <c r="AW18" s="25">
        <v>88</v>
      </c>
      <c r="AX18" s="25">
        <v>68</v>
      </c>
      <c r="AY18" s="25">
        <v>94</v>
      </c>
      <c r="AZ18" s="25">
        <v>110</v>
      </c>
      <c r="BA18" s="25">
        <v>110</v>
      </c>
      <c r="BB18" s="25">
        <v>64</v>
      </c>
      <c r="BC18" s="25">
        <v>98</v>
      </c>
      <c r="BD18" s="25">
        <v>81</v>
      </c>
      <c r="BE18" s="25">
        <v>78</v>
      </c>
      <c r="BF18" s="25">
        <v>94</v>
      </c>
      <c r="BG18" s="25">
        <v>105</v>
      </c>
      <c r="BH18" s="25">
        <v>116</v>
      </c>
      <c r="BI18" s="25">
        <v>125</v>
      </c>
      <c r="BJ18" s="25">
        <v>74</v>
      </c>
      <c r="BK18" s="25">
        <v>103</v>
      </c>
      <c r="BL18" s="25">
        <v>111</v>
      </c>
      <c r="BM18" s="25">
        <v>104</v>
      </c>
      <c r="BN18" s="25">
        <v>76</v>
      </c>
      <c r="BO18" s="25">
        <v>130</v>
      </c>
      <c r="BP18" s="25">
        <v>69</v>
      </c>
      <c r="BQ18" s="25">
        <v>103</v>
      </c>
      <c r="BR18" s="25">
        <v>97</v>
      </c>
      <c r="BS18" s="25">
        <v>136</v>
      </c>
      <c r="BT18" s="25">
        <v>130</v>
      </c>
      <c r="BU18" s="25">
        <v>137</v>
      </c>
      <c r="BV18" s="25">
        <v>74</v>
      </c>
      <c r="BW18" s="25">
        <v>110</v>
      </c>
      <c r="BX18" s="25">
        <v>98</v>
      </c>
    </row>
    <row r="19" spans="3:76" ht="17.149999999999999" customHeight="1" thickBot="1" x14ac:dyDescent="0.35">
      <c r="C19" s="36" t="s">
        <v>125</v>
      </c>
      <c r="D19" s="25">
        <v>6</v>
      </c>
      <c r="E19" s="25">
        <v>21</v>
      </c>
      <c r="F19" s="25">
        <v>5</v>
      </c>
      <c r="G19" s="25">
        <v>11</v>
      </c>
      <c r="H19" s="25">
        <v>22</v>
      </c>
      <c r="I19" s="25">
        <v>18</v>
      </c>
      <c r="J19" s="25">
        <v>19</v>
      </c>
      <c r="K19" s="25">
        <v>14</v>
      </c>
      <c r="L19" s="25">
        <v>23</v>
      </c>
      <c r="M19" s="25">
        <v>24</v>
      </c>
      <c r="N19" s="25">
        <v>14</v>
      </c>
      <c r="O19" s="25">
        <v>22</v>
      </c>
      <c r="P19" s="25">
        <v>20</v>
      </c>
      <c r="Q19" s="25">
        <v>24</v>
      </c>
      <c r="R19" s="25">
        <v>14</v>
      </c>
      <c r="S19" s="25">
        <v>20</v>
      </c>
      <c r="T19" s="25">
        <v>21</v>
      </c>
      <c r="U19" s="25">
        <v>21</v>
      </c>
      <c r="V19" s="25">
        <v>21</v>
      </c>
      <c r="W19" s="25">
        <v>14</v>
      </c>
      <c r="X19" s="25">
        <v>20</v>
      </c>
      <c r="Y19" s="25">
        <v>25</v>
      </c>
      <c r="Z19" s="25">
        <v>19</v>
      </c>
      <c r="AA19" s="25">
        <v>31</v>
      </c>
      <c r="AB19" s="25">
        <v>25</v>
      </c>
      <c r="AC19" s="25">
        <v>24</v>
      </c>
      <c r="AD19" s="25">
        <v>16</v>
      </c>
      <c r="AE19" s="25">
        <v>33</v>
      </c>
      <c r="AF19" s="25">
        <v>30</v>
      </c>
      <c r="AG19" s="25">
        <v>36</v>
      </c>
      <c r="AH19" s="25">
        <v>23</v>
      </c>
      <c r="AI19" s="25">
        <v>34</v>
      </c>
      <c r="AJ19" s="25">
        <v>26</v>
      </c>
      <c r="AK19" s="25">
        <v>32</v>
      </c>
      <c r="AL19" s="25">
        <v>26</v>
      </c>
      <c r="AM19" s="25">
        <v>28</v>
      </c>
      <c r="AN19" s="25">
        <v>25</v>
      </c>
      <c r="AO19" s="25">
        <v>26</v>
      </c>
      <c r="AP19" s="25">
        <v>13</v>
      </c>
      <c r="AQ19" s="25">
        <v>32</v>
      </c>
      <c r="AR19" s="25">
        <v>38</v>
      </c>
      <c r="AS19" s="25">
        <v>29</v>
      </c>
      <c r="AT19" s="25">
        <v>22</v>
      </c>
      <c r="AU19" s="25">
        <v>35</v>
      </c>
      <c r="AV19" s="25">
        <v>73</v>
      </c>
      <c r="AW19" s="25">
        <v>38</v>
      </c>
      <c r="AX19" s="25">
        <v>20</v>
      </c>
      <c r="AY19" s="25">
        <v>39</v>
      </c>
      <c r="AZ19" s="25">
        <v>74</v>
      </c>
      <c r="BA19" s="25">
        <v>38</v>
      </c>
      <c r="BB19" s="25">
        <v>18</v>
      </c>
      <c r="BC19" s="25">
        <v>23</v>
      </c>
      <c r="BD19" s="25">
        <v>52</v>
      </c>
      <c r="BE19" s="25">
        <v>35</v>
      </c>
      <c r="BF19" s="25">
        <v>33</v>
      </c>
      <c r="BG19" s="25">
        <v>53</v>
      </c>
      <c r="BH19" s="25">
        <v>29</v>
      </c>
      <c r="BI19" s="25">
        <v>43</v>
      </c>
      <c r="BJ19" s="25">
        <v>59</v>
      </c>
      <c r="BK19" s="25">
        <v>41</v>
      </c>
      <c r="BL19" s="25">
        <v>58</v>
      </c>
      <c r="BM19" s="25">
        <v>37</v>
      </c>
      <c r="BN19" s="25">
        <v>42</v>
      </c>
      <c r="BO19" s="25">
        <v>40</v>
      </c>
      <c r="BP19" s="25">
        <v>42</v>
      </c>
      <c r="BQ19" s="25">
        <v>60</v>
      </c>
      <c r="BR19" s="25">
        <v>22</v>
      </c>
      <c r="BS19" s="25">
        <v>65</v>
      </c>
      <c r="BT19" s="25">
        <v>61</v>
      </c>
      <c r="BU19" s="25">
        <v>72</v>
      </c>
      <c r="BV19" s="25">
        <v>32</v>
      </c>
      <c r="BW19" s="25">
        <v>43</v>
      </c>
      <c r="BX19" s="25">
        <v>59</v>
      </c>
    </row>
    <row r="20" spans="3:76" ht="17.149999999999999" customHeight="1" thickBot="1" x14ac:dyDescent="0.35">
      <c r="C20" s="36" t="s">
        <v>126</v>
      </c>
      <c r="D20" s="25">
        <v>43</v>
      </c>
      <c r="E20" s="25">
        <v>55</v>
      </c>
      <c r="F20" s="25">
        <v>28</v>
      </c>
      <c r="G20" s="25">
        <v>36</v>
      </c>
      <c r="H20" s="25">
        <v>36</v>
      </c>
      <c r="I20" s="25">
        <v>53</v>
      </c>
      <c r="J20" s="25">
        <v>39</v>
      </c>
      <c r="K20" s="25">
        <v>48</v>
      </c>
      <c r="L20" s="25">
        <v>36</v>
      </c>
      <c r="M20" s="25">
        <v>45</v>
      </c>
      <c r="N20" s="25">
        <v>37</v>
      </c>
      <c r="O20" s="25">
        <v>44</v>
      </c>
      <c r="P20" s="25">
        <v>55</v>
      </c>
      <c r="Q20" s="25">
        <v>59</v>
      </c>
      <c r="R20" s="25">
        <v>46</v>
      </c>
      <c r="S20" s="25">
        <v>67</v>
      </c>
      <c r="T20" s="25">
        <v>47</v>
      </c>
      <c r="U20" s="25">
        <v>79</v>
      </c>
      <c r="V20" s="25">
        <v>51</v>
      </c>
      <c r="W20" s="25">
        <v>67</v>
      </c>
      <c r="X20" s="25">
        <v>70</v>
      </c>
      <c r="Y20" s="25">
        <v>65</v>
      </c>
      <c r="Z20" s="25">
        <v>40</v>
      </c>
      <c r="AA20" s="25">
        <v>58</v>
      </c>
      <c r="AB20" s="25">
        <v>56</v>
      </c>
      <c r="AC20" s="25">
        <v>82</v>
      </c>
      <c r="AD20" s="25">
        <v>63</v>
      </c>
      <c r="AE20" s="25">
        <v>92</v>
      </c>
      <c r="AF20" s="25">
        <v>76</v>
      </c>
      <c r="AG20" s="25">
        <v>78</v>
      </c>
      <c r="AH20" s="25">
        <v>59</v>
      </c>
      <c r="AI20" s="25">
        <v>141</v>
      </c>
      <c r="AJ20" s="25">
        <v>131</v>
      </c>
      <c r="AK20" s="25">
        <v>123</v>
      </c>
      <c r="AL20" s="25">
        <v>76</v>
      </c>
      <c r="AM20" s="25">
        <v>120</v>
      </c>
      <c r="AN20" s="25">
        <v>123</v>
      </c>
      <c r="AO20" s="25">
        <v>142</v>
      </c>
      <c r="AP20" s="25">
        <v>87</v>
      </c>
      <c r="AQ20" s="25">
        <v>148</v>
      </c>
      <c r="AR20" s="25">
        <v>158</v>
      </c>
      <c r="AS20" s="25">
        <v>181</v>
      </c>
      <c r="AT20" s="25">
        <v>118</v>
      </c>
      <c r="AU20" s="25">
        <v>157</v>
      </c>
      <c r="AV20" s="25">
        <v>142</v>
      </c>
      <c r="AW20" s="25">
        <v>164</v>
      </c>
      <c r="AX20" s="25">
        <v>107</v>
      </c>
      <c r="AY20" s="25">
        <v>151</v>
      </c>
      <c r="AZ20" s="25">
        <v>212</v>
      </c>
      <c r="BA20" s="25">
        <v>141</v>
      </c>
      <c r="BB20" s="25">
        <v>128</v>
      </c>
      <c r="BC20" s="25">
        <v>190</v>
      </c>
      <c r="BD20" s="25">
        <v>164</v>
      </c>
      <c r="BE20" s="25">
        <v>94</v>
      </c>
      <c r="BF20" s="25">
        <v>127</v>
      </c>
      <c r="BG20" s="25">
        <v>192</v>
      </c>
      <c r="BH20" s="25">
        <v>177</v>
      </c>
      <c r="BI20" s="25">
        <v>183</v>
      </c>
      <c r="BJ20" s="25">
        <v>114</v>
      </c>
      <c r="BK20" s="25">
        <v>159</v>
      </c>
      <c r="BL20" s="25">
        <v>186</v>
      </c>
      <c r="BM20" s="25">
        <v>149</v>
      </c>
      <c r="BN20" s="25">
        <v>98</v>
      </c>
      <c r="BO20" s="25">
        <v>156</v>
      </c>
      <c r="BP20" s="25">
        <v>116</v>
      </c>
      <c r="BQ20" s="25">
        <v>135</v>
      </c>
      <c r="BR20" s="25">
        <v>122</v>
      </c>
      <c r="BS20" s="25">
        <v>152</v>
      </c>
      <c r="BT20" s="25">
        <v>126</v>
      </c>
      <c r="BU20" s="25">
        <v>132</v>
      </c>
      <c r="BV20" s="25">
        <v>108</v>
      </c>
      <c r="BW20" s="25">
        <v>140</v>
      </c>
      <c r="BX20" s="25">
        <v>169</v>
      </c>
    </row>
    <row r="21" spans="3:76" ht="17.149999999999999" customHeight="1" thickBot="1" x14ac:dyDescent="0.35">
      <c r="C21" s="36" t="s">
        <v>127</v>
      </c>
      <c r="D21" s="25">
        <v>4</v>
      </c>
      <c r="E21" s="25">
        <v>6</v>
      </c>
      <c r="F21" s="25">
        <v>4</v>
      </c>
      <c r="G21" s="25">
        <v>6</v>
      </c>
      <c r="H21" s="25">
        <v>2</v>
      </c>
      <c r="I21" s="25">
        <v>1</v>
      </c>
      <c r="J21" s="25">
        <v>3</v>
      </c>
      <c r="K21" s="25">
        <v>2</v>
      </c>
      <c r="L21" s="25">
        <v>2</v>
      </c>
      <c r="M21" s="25">
        <v>0</v>
      </c>
      <c r="N21" s="25">
        <v>5</v>
      </c>
      <c r="O21" s="25">
        <v>0</v>
      </c>
      <c r="P21" s="25">
        <v>1</v>
      </c>
      <c r="Q21" s="25">
        <v>0</v>
      </c>
      <c r="R21" s="25">
        <v>1</v>
      </c>
      <c r="S21" s="25">
        <v>1</v>
      </c>
      <c r="T21" s="25">
        <v>1</v>
      </c>
      <c r="U21" s="25">
        <v>2</v>
      </c>
      <c r="V21" s="25">
        <v>2</v>
      </c>
      <c r="W21" s="25">
        <v>7</v>
      </c>
      <c r="X21" s="25">
        <v>2</v>
      </c>
      <c r="Y21" s="25">
        <v>1</v>
      </c>
      <c r="Z21" s="25">
        <v>4</v>
      </c>
      <c r="AA21" s="25">
        <v>2</v>
      </c>
      <c r="AB21" s="25">
        <v>5</v>
      </c>
      <c r="AC21" s="25">
        <v>4</v>
      </c>
      <c r="AD21" s="25">
        <v>4</v>
      </c>
      <c r="AE21" s="25">
        <v>6</v>
      </c>
      <c r="AF21" s="25">
        <v>6</v>
      </c>
      <c r="AG21" s="25">
        <v>8</v>
      </c>
      <c r="AH21" s="25">
        <v>4</v>
      </c>
      <c r="AI21" s="25">
        <v>3</v>
      </c>
      <c r="AJ21" s="25">
        <v>11</v>
      </c>
      <c r="AK21" s="25">
        <v>18</v>
      </c>
      <c r="AL21" s="25">
        <v>12</v>
      </c>
      <c r="AM21" s="25">
        <v>9</v>
      </c>
      <c r="AN21" s="25">
        <v>12</v>
      </c>
      <c r="AO21" s="25">
        <v>14</v>
      </c>
      <c r="AP21" s="25">
        <v>14</v>
      </c>
      <c r="AQ21" s="25">
        <v>12</v>
      </c>
      <c r="AR21" s="25">
        <v>8</v>
      </c>
      <c r="AS21" s="25">
        <v>13</v>
      </c>
      <c r="AT21" s="25">
        <v>9</v>
      </c>
      <c r="AU21" s="25">
        <v>17</v>
      </c>
      <c r="AV21" s="25">
        <v>15</v>
      </c>
      <c r="AW21" s="25">
        <v>11</v>
      </c>
      <c r="AX21" s="25">
        <v>14</v>
      </c>
      <c r="AY21" s="25">
        <v>18</v>
      </c>
      <c r="AZ21" s="25">
        <v>16</v>
      </c>
      <c r="BA21" s="25">
        <v>8</v>
      </c>
      <c r="BB21" s="25">
        <v>13</v>
      </c>
      <c r="BC21" s="25">
        <v>17</v>
      </c>
      <c r="BD21" s="25">
        <v>13</v>
      </c>
      <c r="BE21" s="25">
        <v>5</v>
      </c>
      <c r="BF21" s="25">
        <v>22</v>
      </c>
      <c r="BG21" s="25">
        <v>27</v>
      </c>
      <c r="BH21" s="25">
        <v>20</v>
      </c>
      <c r="BI21" s="25">
        <v>14</v>
      </c>
      <c r="BJ21" s="25">
        <v>26</v>
      </c>
      <c r="BK21" s="25">
        <v>15</v>
      </c>
      <c r="BL21" s="25">
        <v>18</v>
      </c>
      <c r="BM21" s="25">
        <v>14</v>
      </c>
      <c r="BN21" s="25">
        <v>9</v>
      </c>
      <c r="BO21" s="25">
        <v>19</v>
      </c>
      <c r="BP21" s="25">
        <v>7</v>
      </c>
      <c r="BQ21" s="25">
        <v>20</v>
      </c>
      <c r="BR21" s="25">
        <v>20</v>
      </c>
      <c r="BS21" s="25">
        <v>18</v>
      </c>
      <c r="BT21" s="25">
        <v>21</v>
      </c>
      <c r="BU21" s="25">
        <v>24</v>
      </c>
      <c r="BV21" s="25">
        <v>8</v>
      </c>
      <c r="BW21" s="25">
        <v>16</v>
      </c>
      <c r="BX21" s="25">
        <v>12</v>
      </c>
    </row>
    <row r="22" spans="3:76" ht="17.149999999999999" customHeight="1" thickBot="1" x14ac:dyDescent="0.35">
      <c r="C22" s="37" t="s">
        <v>128</v>
      </c>
      <c r="D22" s="39">
        <f t="shared" ref="D22:J22" si="0">SUM(D5:D21)</f>
        <v>844</v>
      </c>
      <c r="E22" s="39">
        <f t="shared" si="0"/>
        <v>908</v>
      </c>
      <c r="F22" s="39">
        <f t="shared" si="0"/>
        <v>646</v>
      </c>
      <c r="G22" s="40">
        <f t="shared" si="0"/>
        <v>905</v>
      </c>
      <c r="H22" s="39">
        <f t="shared" si="0"/>
        <v>862</v>
      </c>
      <c r="I22" s="39">
        <f t="shared" si="0"/>
        <v>1060</v>
      </c>
      <c r="J22" s="39">
        <f t="shared" si="0"/>
        <v>765</v>
      </c>
      <c r="K22" s="40">
        <f t="shared" ref="K22:AA22" si="1">SUM(K5:K21)</f>
        <v>1004</v>
      </c>
      <c r="L22" s="39">
        <f t="shared" si="1"/>
        <v>1022</v>
      </c>
      <c r="M22" s="39">
        <f t="shared" si="1"/>
        <v>1159</v>
      </c>
      <c r="N22" s="39">
        <f t="shared" si="1"/>
        <v>891</v>
      </c>
      <c r="O22" s="40">
        <f t="shared" si="1"/>
        <v>1111</v>
      </c>
      <c r="P22" s="39">
        <f t="shared" si="1"/>
        <v>1134</v>
      </c>
      <c r="Q22" s="39">
        <f t="shared" si="1"/>
        <v>1373</v>
      </c>
      <c r="R22" s="39">
        <f t="shared" si="1"/>
        <v>1056</v>
      </c>
      <c r="S22" s="40">
        <f t="shared" si="1"/>
        <v>1433</v>
      </c>
      <c r="T22" s="39">
        <f t="shared" si="1"/>
        <v>1499</v>
      </c>
      <c r="U22" s="39">
        <f t="shared" si="1"/>
        <v>1593</v>
      </c>
      <c r="V22" s="39">
        <f t="shared" si="1"/>
        <v>1249</v>
      </c>
      <c r="W22" s="40">
        <f t="shared" si="1"/>
        <v>1672</v>
      </c>
      <c r="X22" s="39">
        <f t="shared" si="1"/>
        <v>1736</v>
      </c>
      <c r="Y22" s="39">
        <f t="shared" si="1"/>
        <v>1847</v>
      </c>
      <c r="Z22" s="39">
        <f t="shared" si="1"/>
        <v>1429</v>
      </c>
      <c r="AA22" s="40">
        <f t="shared" si="1"/>
        <v>1903</v>
      </c>
      <c r="AB22" s="39">
        <f t="shared" ref="AB22:AG22" si="2">SUM(AB5:AB21)</f>
        <v>1925</v>
      </c>
      <c r="AC22" s="39">
        <f t="shared" si="2"/>
        <v>2118</v>
      </c>
      <c r="AD22" s="39">
        <f t="shared" si="2"/>
        <v>1602</v>
      </c>
      <c r="AE22" s="40">
        <f t="shared" si="2"/>
        <v>2298</v>
      </c>
      <c r="AF22" s="39">
        <f t="shared" si="2"/>
        <v>2203</v>
      </c>
      <c r="AG22" s="39">
        <f t="shared" si="2"/>
        <v>2411</v>
      </c>
      <c r="AH22" s="39">
        <f t="shared" ref="AH22:AM22" si="3">SUM(AH5:AH21)</f>
        <v>1929</v>
      </c>
      <c r="AI22" s="40">
        <f t="shared" si="3"/>
        <v>2567</v>
      </c>
      <c r="AJ22" s="39">
        <f t="shared" si="3"/>
        <v>2483</v>
      </c>
      <c r="AK22" s="39">
        <f t="shared" si="3"/>
        <v>2644</v>
      </c>
      <c r="AL22" s="39">
        <f t="shared" si="3"/>
        <v>2092</v>
      </c>
      <c r="AM22" s="40">
        <f t="shared" si="3"/>
        <v>2586</v>
      </c>
      <c r="AN22" s="39">
        <f t="shared" ref="AN22:AT22" si="4">SUM(AN5:AN21)</f>
        <v>2455</v>
      </c>
      <c r="AO22" s="39">
        <f t="shared" si="4"/>
        <v>3032</v>
      </c>
      <c r="AP22" s="39">
        <f t="shared" si="4"/>
        <v>1983</v>
      </c>
      <c r="AQ22" s="40">
        <f t="shared" si="4"/>
        <v>2744</v>
      </c>
      <c r="AR22" s="39">
        <f t="shared" si="4"/>
        <v>2859</v>
      </c>
      <c r="AS22" s="39">
        <f t="shared" si="4"/>
        <v>2804</v>
      </c>
      <c r="AT22" s="39">
        <f t="shared" si="4"/>
        <v>2082</v>
      </c>
      <c r="AU22" s="40">
        <f t="shared" ref="AU22:AZ22" si="5">SUM(AU5:AU21)</f>
        <v>2872</v>
      </c>
      <c r="AV22" s="39">
        <f t="shared" si="5"/>
        <v>2846</v>
      </c>
      <c r="AW22" s="39">
        <f t="shared" si="5"/>
        <v>3144</v>
      </c>
      <c r="AX22" s="39">
        <f t="shared" si="5"/>
        <v>2272</v>
      </c>
      <c r="AY22" s="40">
        <f t="shared" si="5"/>
        <v>3104</v>
      </c>
      <c r="AZ22" s="39">
        <f t="shared" si="5"/>
        <v>3335</v>
      </c>
      <c r="BA22" s="39">
        <f t="shared" ref="BA22:BF22" si="6">SUM(BA5:BA21)</f>
        <v>3176</v>
      </c>
      <c r="BB22" s="39">
        <f t="shared" si="6"/>
        <v>2332</v>
      </c>
      <c r="BC22" s="39">
        <f t="shared" si="6"/>
        <v>3323</v>
      </c>
      <c r="BD22" s="39">
        <f t="shared" si="6"/>
        <v>2880</v>
      </c>
      <c r="BE22" s="39">
        <f t="shared" si="6"/>
        <v>1846</v>
      </c>
      <c r="BF22" s="39">
        <f t="shared" si="6"/>
        <v>2991</v>
      </c>
      <c r="BG22" s="39">
        <f t="shared" ref="BG22:BL22" si="7">SUM(BG5:BG21)</f>
        <v>3612</v>
      </c>
      <c r="BH22" s="39">
        <f t="shared" si="7"/>
        <v>3496</v>
      </c>
      <c r="BI22" s="39">
        <f t="shared" si="7"/>
        <v>3680</v>
      </c>
      <c r="BJ22" s="39">
        <f t="shared" si="7"/>
        <v>2625</v>
      </c>
      <c r="BK22" s="39">
        <f t="shared" si="7"/>
        <v>3154</v>
      </c>
      <c r="BL22" s="39">
        <f t="shared" si="7"/>
        <v>3359</v>
      </c>
      <c r="BM22" s="39">
        <f>SUM(BM5:BM21)</f>
        <v>3398</v>
      </c>
      <c r="BN22" s="39">
        <v>2512</v>
      </c>
      <c r="BO22" s="39">
        <v>3417</v>
      </c>
      <c r="BP22" s="39">
        <f>SUM(BP5:BP21)</f>
        <v>3003</v>
      </c>
      <c r="BQ22" s="39">
        <f>SUM(BQ5:BQ21)</f>
        <v>3332</v>
      </c>
      <c r="BR22" s="39">
        <f>SUM(BR5:BR21)</f>
        <v>2699</v>
      </c>
      <c r="BS22" s="39">
        <f>SUM(BS5:BS21)</f>
        <v>3451</v>
      </c>
      <c r="BT22" s="39">
        <v>3384</v>
      </c>
      <c r="BU22" s="39">
        <v>3713</v>
      </c>
      <c r="BV22" s="39">
        <v>2601</v>
      </c>
      <c r="BW22" s="39">
        <v>3431</v>
      </c>
      <c r="BX22" s="39">
        <v>3585</v>
      </c>
    </row>
    <row r="23" spans="3:76" x14ac:dyDescent="0.3">
      <c r="BJ23" s="57"/>
    </row>
    <row r="25" spans="3:76" ht="39" customHeight="1" x14ac:dyDescent="0.3">
      <c r="C25" s="13"/>
      <c r="D25" s="23" t="s">
        <v>229</v>
      </c>
      <c r="E25" s="23" t="s">
        <v>230</v>
      </c>
      <c r="F25" s="23" t="s">
        <v>231</v>
      </c>
      <c r="G25" s="41" t="s">
        <v>232</v>
      </c>
      <c r="H25" s="23" t="s">
        <v>133</v>
      </c>
      <c r="I25" s="23" t="s">
        <v>134</v>
      </c>
      <c r="J25" s="23" t="s">
        <v>135</v>
      </c>
      <c r="K25" s="41" t="s">
        <v>136</v>
      </c>
      <c r="L25" s="23" t="s">
        <v>137</v>
      </c>
      <c r="M25" s="23" t="s">
        <v>204</v>
      </c>
      <c r="N25" s="23" t="s">
        <v>205</v>
      </c>
      <c r="O25" s="41" t="s">
        <v>140</v>
      </c>
      <c r="P25" s="23" t="s">
        <v>141</v>
      </c>
      <c r="Q25" s="23" t="s">
        <v>142</v>
      </c>
      <c r="R25" s="23" t="s">
        <v>143</v>
      </c>
      <c r="S25" s="41" t="s">
        <v>144</v>
      </c>
      <c r="T25" s="23" t="s">
        <v>145</v>
      </c>
      <c r="U25" s="23" t="s">
        <v>146</v>
      </c>
      <c r="V25" s="23" t="s">
        <v>147</v>
      </c>
      <c r="W25" s="41" t="s">
        <v>148</v>
      </c>
      <c r="X25" s="23" t="s">
        <v>149</v>
      </c>
      <c r="Y25" s="23" t="s">
        <v>150</v>
      </c>
      <c r="Z25" s="23" t="s">
        <v>151</v>
      </c>
      <c r="AA25" s="41" t="s">
        <v>152</v>
      </c>
      <c r="AB25" s="23" t="s">
        <v>153</v>
      </c>
      <c r="AC25" s="23" t="s">
        <v>154</v>
      </c>
      <c r="AD25" s="23" t="s">
        <v>155</v>
      </c>
      <c r="AE25" s="41" t="s">
        <v>156</v>
      </c>
      <c r="AF25" s="23" t="s">
        <v>157</v>
      </c>
      <c r="AG25" s="23" t="s">
        <v>158</v>
      </c>
      <c r="AH25" s="23" t="s">
        <v>159</v>
      </c>
      <c r="AI25" s="41" t="s">
        <v>160</v>
      </c>
      <c r="AJ25" s="23" t="s">
        <v>161</v>
      </c>
      <c r="AK25" s="23" t="s">
        <v>162</v>
      </c>
      <c r="AL25" s="23" t="s">
        <v>163</v>
      </c>
      <c r="AM25" s="41" t="s">
        <v>164</v>
      </c>
      <c r="AN25" s="23" t="s">
        <v>165</v>
      </c>
      <c r="AO25" s="23" t="s">
        <v>166</v>
      </c>
      <c r="AP25" s="23" t="s">
        <v>167</v>
      </c>
      <c r="AQ25" s="41" t="s">
        <v>168</v>
      </c>
      <c r="AR25" s="23" t="s">
        <v>169</v>
      </c>
      <c r="AS25" s="23" t="s">
        <v>170</v>
      </c>
      <c r="AT25" s="23" t="s">
        <v>171</v>
      </c>
      <c r="AU25" s="41" t="s">
        <v>172</v>
      </c>
      <c r="AV25" s="23" t="s">
        <v>173</v>
      </c>
      <c r="AW25" s="23" t="s">
        <v>174</v>
      </c>
      <c r="AX25" s="23" t="s">
        <v>175</v>
      </c>
      <c r="AY25" s="41" t="s">
        <v>176</v>
      </c>
      <c r="AZ25" s="23" t="s">
        <v>177</v>
      </c>
      <c r="BA25" s="23" t="s">
        <v>178</v>
      </c>
      <c r="BB25" s="23" t="s">
        <v>179</v>
      </c>
      <c r="BC25" s="41" t="s">
        <v>180</v>
      </c>
      <c r="BD25" s="23" t="s">
        <v>181</v>
      </c>
      <c r="BE25" s="23" t="s">
        <v>182</v>
      </c>
      <c r="BF25" s="23" t="s">
        <v>183</v>
      </c>
      <c r="BG25" s="41" t="s">
        <v>184</v>
      </c>
      <c r="BH25" s="23" t="s">
        <v>185</v>
      </c>
      <c r="BI25" s="23" t="s">
        <v>186</v>
      </c>
      <c r="BJ25" s="23" t="s">
        <v>187</v>
      </c>
      <c r="BK25" s="41" t="s">
        <v>188</v>
      </c>
      <c r="BL25" s="23" t="s">
        <v>243</v>
      </c>
      <c r="BM25" s="23" t="s">
        <v>248</v>
      </c>
      <c r="BN25" s="23" t="s">
        <v>250</v>
      </c>
      <c r="BO25" s="41" t="s">
        <v>254</v>
      </c>
      <c r="BP25" s="41" t="s">
        <v>259</v>
      </c>
    </row>
    <row r="26" spans="3:76" ht="17.149999999999999" customHeight="1" thickBot="1" x14ac:dyDescent="0.35">
      <c r="C26" s="36" t="s">
        <v>111</v>
      </c>
      <c r="D26" s="49">
        <f t="shared" ref="D26:X26" si="8">+(H5-D5)/D5</f>
        <v>2.7397260273972601E-2</v>
      </c>
      <c r="E26" s="49">
        <f t="shared" si="8"/>
        <v>0.30158730158730157</v>
      </c>
      <c r="F26" s="49">
        <f t="shared" si="8"/>
        <v>0</v>
      </c>
      <c r="G26" s="49">
        <f t="shared" si="8"/>
        <v>0.18571428571428572</v>
      </c>
      <c r="H26" s="49">
        <f t="shared" si="8"/>
        <v>0.13333333333333333</v>
      </c>
      <c r="I26" s="49">
        <f t="shared" si="8"/>
        <v>0.29878048780487804</v>
      </c>
      <c r="J26" s="49">
        <f t="shared" si="8"/>
        <v>0.50515463917525771</v>
      </c>
      <c r="K26" s="49">
        <f t="shared" si="8"/>
        <v>0.1144578313253012</v>
      </c>
      <c r="L26" s="49">
        <f t="shared" si="8"/>
        <v>4.1176470588235294E-2</v>
      </c>
      <c r="M26" s="49">
        <f t="shared" si="8"/>
        <v>1.8779342723004695E-2</v>
      </c>
      <c r="N26" s="49">
        <f t="shared" si="8"/>
        <v>3.4246575342465752E-2</v>
      </c>
      <c r="O26" s="49">
        <f t="shared" si="8"/>
        <v>0.24864864864864866</v>
      </c>
      <c r="P26" s="49">
        <f t="shared" si="8"/>
        <v>0.20903954802259886</v>
      </c>
      <c r="Q26" s="49">
        <f t="shared" si="8"/>
        <v>-5.0691244239631339E-2</v>
      </c>
      <c r="R26" s="49">
        <f t="shared" si="8"/>
        <v>0.38410596026490068</v>
      </c>
      <c r="S26" s="49">
        <f t="shared" si="8"/>
        <v>0.31601731601731603</v>
      </c>
      <c r="T26" s="49">
        <f t="shared" si="8"/>
        <v>0.16822429906542055</v>
      </c>
      <c r="U26" s="49">
        <f t="shared" si="8"/>
        <v>0.5145631067961165</v>
      </c>
      <c r="V26" s="49">
        <f t="shared" si="8"/>
        <v>-5.2631578947368418E-2</v>
      </c>
      <c r="W26" s="49">
        <f t="shared" si="8"/>
        <v>-1.3157894736842105E-2</v>
      </c>
      <c r="X26" s="49">
        <f t="shared" si="8"/>
        <v>0.26</v>
      </c>
      <c r="Y26" s="49">
        <f t="shared" ref="Y26:AI26" si="9">+(AC5-Y5)/Y5</f>
        <v>0.15384615384615385</v>
      </c>
      <c r="Z26" s="49">
        <f t="shared" si="9"/>
        <v>0.40404040404040403</v>
      </c>
      <c r="AA26" s="49">
        <f t="shared" si="9"/>
        <v>0.27333333333333332</v>
      </c>
      <c r="AB26" s="49">
        <f t="shared" si="9"/>
        <v>0.38412698412698415</v>
      </c>
      <c r="AC26" s="49">
        <f t="shared" si="9"/>
        <v>0.14444444444444443</v>
      </c>
      <c r="AD26" s="49">
        <f t="shared" si="9"/>
        <v>0.20863309352517986</v>
      </c>
      <c r="AE26" s="49">
        <f t="shared" si="9"/>
        <v>0.13350785340314136</v>
      </c>
      <c r="AF26" s="49">
        <f t="shared" si="9"/>
        <v>-4.5871559633027525E-2</v>
      </c>
      <c r="AG26" s="49">
        <f t="shared" si="9"/>
        <v>4.12621359223301E-2</v>
      </c>
      <c r="AH26" s="49">
        <f t="shared" si="9"/>
        <v>-2.6785714285714284E-2</v>
      </c>
      <c r="AI26" s="49">
        <f t="shared" si="9"/>
        <v>-8.7759815242494224E-2</v>
      </c>
      <c r="AJ26" s="49">
        <f t="shared" ref="AJ26:AW43" si="10">+(AN5-AJ5)/AJ5</f>
        <v>-0.14663461538461539</v>
      </c>
      <c r="AK26" s="49">
        <f t="shared" si="10"/>
        <v>9.324009324009324E-3</v>
      </c>
      <c r="AL26" s="49">
        <f t="shared" si="10"/>
        <v>-8.8685015290519878E-2</v>
      </c>
      <c r="AM26" s="49">
        <f t="shared" si="10"/>
        <v>4.810126582278481E-2</v>
      </c>
      <c r="AN26" s="49">
        <f t="shared" si="10"/>
        <v>0.27323943661971833</v>
      </c>
      <c r="AO26" s="49">
        <f t="shared" si="10"/>
        <v>-1.1547344110854504E-2</v>
      </c>
      <c r="AP26" s="49">
        <f t="shared" si="10"/>
        <v>0.16442953020134229</v>
      </c>
      <c r="AQ26" s="49">
        <f t="shared" si="10"/>
        <v>0.16183574879227053</v>
      </c>
      <c r="AR26" s="49">
        <f t="shared" si="10"/>
        <v>8.8495575221238937E-3</v>
      </c>
      <c r="AS26" s="49">
        <f t="shared" si="10"/>
        <v>0.19392523364485981</v>
      </c>
      <c r="AT26" s="49">
        <f t="shared" si="10"/>
        <v>0.11239193083573487</v>
      </c>
      <c r="AU26" s="49">
        <f t="shared" si="10"/>
        <v>3.1185031185031187E-2</v>
      </c>
      <c r="AV26" s="49">
        <f t="shared" si="10"/>
        <v>0.18859649122807018</v>
      </c>
      <c r="AW26" s="49">
        <f t="shared" si="10"/>
        <v>-8.0234833659491189E-2</v>
      </c>
      <c r="AX26" s="49">
        <f t="shared" ref="AX26:BL43" si="11">+(BB5-AX5)/AX5</f>
        <v>-5.4404145077720206E-2</v>
      </c>
      <c r="AY26" s="49">
        <f t="shared" si="11"/>
        <v>0.14516129032258066</v>
      </c>
      <c r="AZ26" s="49">
        <f t="shared" si="11"/>
        <v>-0.15498154981549817</v>
      </c>
      <c r="BA26" s="49">
        <f t="shared" si="11"/>
        <v>-0.3595744680851064</v>
      </c>
      <c r="BB26" s="49">
        <f t="shared" si="11"/>
        <v>0.44109589041095892</v>
      </c>
      <c r="BC26" s="49">
        <f t="shared" si="11"/>
        <v>-1.7605633802816902E-3</v>
      </c>
      <c r="BD26" s="49">
        <f t="shared" si="11"/>
        <v>0.29912663755458513</v>
      </c>
      <c r="BE26" s="49">
        <f t="shared" si="11"/>
        <v>0.93023255813953487</v>
      </c>
      <c r="BF26" s="49">
        <f t="shared" si="11"/>
        <v>-0.12547528517110265</v>
      </c>
      <c r="BG26" s="49">
        <f t="shared" si="11"/>
        <v>-2.1164021164021163E-2</v>
      </c>
      <c r="BH26" s="49">
        <f t="shared" si="11"/>
        <v>-1.0084033613445379E-2</v>
      </c>
      <c r="BI26" s="49">
        <f t="shared" si="11"/>
        <v>-2.4096385542168676E-2</v>
      </c>
      <c r="BJ26" s="49">
        <f t="shared" si="11"/>
        <v>1.7391304347826087E-2</v>
      </c>
      <c r="BK26" s="49">
        <f t="shared" si="11"/>
        <v>7.0270270270270274E-2</v>
      </c>
      <c r="BL26" s="49">
        <f t="shared" si="11"/>
        <v>-2.3769100169779286E-2</v>
      </c>
      <c r="BM26" s="49">
        <f t="shared" ref="BM26:BP43" si="12">+(BQ5-BM5)/BM5</f>
        <v>4.4091710758377423E-2</v>
      </c>
      <c r="BN26" s="49">
        <f t="shared" si="12"/>
        <v>1.4957264957264958E-2</v>
      </c>
      <c r="BO26" s="49">
        <f t="shared" si="12"/>
        <v>4.0404040404040407E-2</v>
      </c>
      <c r="BP26" s="49">
        <f t="shared" si="12"/>
        <v>3.3043478260869563E-2</v>
      </c>
    </row>
    <row r="27" spans="3:76" ht="17.149999999999999" customHeight="1" thickBot="1" x14ac:dyDescent="0.35">
      <c r="C27" s="36" t="s">
        <v>112</v>
      </c>
      <c r="D27" s="49">
        <f t="shared" ref="D27:D43" si="13">+(H6-D6)/D6</f>
        <v>-0.10344827586206896</v>
      </c>
      <c r="E27" s="49">
        <f t="shared" ref="E27:E43" si="14">+(I6-E6)/E6</f>
        <v>-9.375E-2</v>
      </c>
      <c r="F27" s="49">
        <f t="shared" ref="F27:F43" si="15">+(J6-F6)/F6</f>
        <v>0.21739130434782608</v>
      </c>
      <c r="G27" s="49">
        <f t="shared" ref="G27:G43" si="16">+(K6-G6)/G6</f>
        <v>-0.11764705882352941</v>
      </c>
      <c r="H27" s="49">
        <f t="shared" ref="H27:H43" si="17">+(L6-H6)/H6</f>
        <v>0.61538461538461542</v>
      </c>
      <c r="I27" s="49">
        <f t="shared" ref="I27:I43" si="18">+(M6-I6)/I6</f>
        <v>0.37931034482758619</v>
      </c>
      <c r="J27" s="49">
        <f t="shared" ref="J27:J43" si="19">+(N6-J6)/J6</f>
        <v>0.14285714285714285</v>
      </c>
      <c r="K27" s="49">
        <f t="shared" ref="K27:K43" si="20">+(O6-K6)/K6</f>
        <v>0</v>
      </c>
      <c r="L27" s="49">
        <f t="shared" ref="L27:L43" si="21">+(P6-L6)/L6</f>
        <v>-0.35714285714285715</v>
      </c>
      <c r="M27" s="49">
        <f t="shared" ref="M27:M43" si="22">+(Q6-M6)/M6</f>
        <v>-7.4999999999999997E-2</v>
      </c>
      <c r="N27" s="49">
        <f t="shared" ref="N27:N43" si="23">+(R6-N6)/N6</f>
        <v>-6.25E-2</v>
      </c>
      <c r="O27" s="49">
        <f t="shared" ref="O27:O43" si="24">+(S6-O6)/O6</f>
        <v>0.53333333333333333</v>
      </c>
      <c r="P27" s="49">
        <f t="shared" ref="P27:P43" si="25">+(T6-P6)/P6</f>
        <v>1.5555555555555556</v>
      </c>
      <c r="Q27" s="49">
        <f t="shared" ref="Q27:Q43" si="26">+(U6-Q6)/Q6</f>
        <v>0.64864864864864868</v>
      </c>
      <c r="R27" s="49">
        <f t="shared" ref="R27:R43" si="27">+(V6-R6)/R6</f>
        <v>0.6333333333333333</v>
      </c>
      <c r="S27" s="49">
        <f t="shared" ref="S27:S43" si="28">+(W6-S6)/S6</f>
        <v>0.54347826086956519</v>
      </c>
      <c r="T27" s="49">
        <f t="shared" ref="T27:T43" si="29">+(X6-T6)/T6</f>
        <v>-8.6956521739130432E-2</v>
      </c>
      <c r="U27" s="49">
        <f t="shared" ref="U27:U43" si="30">+(Y6-U6)/U6</f>
        <v>0.16393442622950818</v>
      </c>
      <c r="V27" s="49">
        <f t="shared" ref="V27:V43" si="31">+(Z6-V6)/V6</f>
        <v>0.38775510204081631</v>
      </c>
      <c r="W27" s="49">
        <f t="shared" ref="W27:W43" si="32">+(AA6-W6)/W6</f>
        <v>-0.40845070422535212</v>
      </c>
      <c r="X27" s="49">
        <f t="shared" ref="X27:X43" si="33">+(AB6-X6)/X6</f>
        <v>-0.2857142857142857</v>
      </c>
      <c r="Y27" s="49">
        <f t="shared" ref="Y27:Y41" si="34">+(AC6-Y6)/Y6</f>
        <v>-0.14084507042253522</v>
      </c>
      <c r="Z27" s="49">
        <f t="shared" ref="Z27:Z43" si="35">+(AD6-Z6)/Z6</f>
        <v>-0.3235294117647059</v>
      </c>
      <c r="AA27" s="49">
        <f t="shared" ref="AA27:AA41" si="36">+(AE6-AA6)/AA6</f>
        <v>0.35714285714285715</v>
      </c>
      <c r="AB27" s="49">
        <f t="shared" ref="AB27:AB43" si="37">+(AF6-AB6)/AB6</f>
        <v>0.44444444444444442</v>
      </c>
      <c r="AC27" s="49">
        <f t="shared" ref="AC27:AC43" si="38">+(AG6-AC6)/AC6</f>
        <v>0.11475409836065574</v>
      </c>
      <c r="AD27" s="49">
        <f t="shared" ref="AD27:AD43" si="39">+(AH6-AD6)/AD6</f>
        <v>4.3478260869565216E-2</v>
      </c>
      <c r="AE27" s="49">
        <f t="shared" ref="AE27:AE41" si="40">+(AI6-AE6)/AE6</f>
        <v>3.5087719298245612E-2</v>
      </c>
      <c r="AF27" s="49">
        <f t="shared" ref="AF27:AF43" si="41">+(AJ6-AF6)/AF6</f>
        <v>-0.1076923076923077</v>
      </c>
      <c r="AG27" s="49">
        <f t="shared" ref="AG27:AG41" si="42">+(AK6-AG6)/AG6</f>
        <v>-0.14705882352941177</v>
      </c>
      <c r="AH27" s="49">
        <f t="shared" ref="AH27:AH43" si="43">+(AL6-AH6)/AH6</f>
        <v>0.16666666666666666</v>
      </c>
      <c r="AI27" s="49">
        <f t="shared" ref="AI27:AI41" si="44">+(AM6-AI6)/AI6</f>
        <v>0.15254237288135594</v>
      </c>
      <c r="AJ27" s="49">
        <f t="shared" si="10"/>
        <v>0.31034482758620691</v>
      </c>
      <c r="AK27" s="49">
        <f t="shared" si="10"/>
        <v>0.29310344827586204</v>
      </c>
      <c r="AL27" s="49">
        <f t="shared" si="10"/>
        <v>-0.125</v>
      </c>
      <c r="AM27" s="49">
        <f t="shared" si="10"/>
        <v>-7.3529411764705885E-2</v>
      </c>
      <c r="AN27" s="49">
        <f t="shared" si="10"/>
        <v>9.2105263157894732E-2</v>
      </c>
      <c r="AO27" s="49">
        <f t="shared" si="10"/>
        <v>0.14666666666666667</v>
      </c>
      <c r="AP27" s="49">
        <f t="shared" si="10"/>
        <v>6.1224489795918366E-2</v>
      </c>
      <c r="AQ27" s="49">
        <f t="shared" si="10"/>
        <v>0.20634920634920634</v>
      </c>
      <c r="AR27" s="49">
        <f t="shared" si="10"/>
        <v>0.28915662650602408</v>
      </c>
      <c r="AS27" s="49">
        <f t="shared" si="10"/>
        <v>-0.11627906976744186</v>
      </c>
      <c r="AT27" s="49">
        <f t="shared" si="10"/>
        <v>0.21153846153846154</v>
      </c>
      <c r="AU27" s="49">
        <f t="shared" si="10"/>
        <v>6.5789473684210523E-2</v>
      </c>
      <c r="AV27" s="49">
        <f t="shared" si="10"/>
        <v>9.3457943925233638E-3</v>
      </c>
      <c r="AW27" s="49">
        <f t="shared" si="10"/>
        <v>2.6315789473684209E-2</v>
      </c>
      <c r="AX27" s="49">
        <f t="shared" si="11"/>
        <v>-1.5873015873015872E-2</v>
      </c>
      <c r="AY27" s="49">
        <f t="shared" si="11"/>
        <v>-4.9382716049382713E-2</v>
      </c>
      <c r="AZ27" s="49">
        <f t="shared" si="11"/>
        <v>-0.40740740740740738</v>
      </c>
      <c r="BA27" s="49">
        <f t="shared" si="11"/>
        <v>-0.34615384615384615</v>
      </c>
      <c r="BB27" s="49">
        <f t="shared" si="11"/>
        <v>6.4516129032258063E-2</v>
      </c>
      <c r="BC27" s="49">
        <f t="shared" si="11"/>
        <v>-0.1038961038961039</v>
      </c>
      <c r="BD27" s="49">
        <f t="shared" si="11"/>
        <v>0.328125</v>
      </c>
      <c r="BE27" s="49">
        <f t="shared" si="11"/>
        <v>0.76470588235294112</v>
      </c>
      <c r="BF27" s="49">
        <f t="shared" si="11"/>
        <v>-4.5454545454545456E-2</v>
      </c>
      <c r="BG27" s="49">
        <f t="shared" si="11"/>
        <v>5.7971014492753624E-2</v>
      </c>
      <c r="BH27" s="49">
        <f t="shared" si="11"/>
        <v>-0.2</v>
      </c>
      <c r="BI27" s="49">
        <f t="shared" si="11"/>
        <v>-0.1111111111111111</v>
      </c>
      <c r="BJ27" s="49">
        <f t="shared" si="11"/>
        <v>0.22222222222222221</v>
      </c>
      <c r="BK27" s="49">
        <f t="shared" si="11"/>
        <v>6.8493150684931503E-2</v>
      </c>
      <c r="BL27" s="49">
        <f t="shared" si="11"/>
        <v>0.16176470588235295</v>
      </c>
      <c r="BM27" s="49">
        <f t="shared" si="12"/>
        <v>0.16250000000000001</v>
      </c>
      <c r="BN27" s="49">
        <f t="shared" si="12"/>
        <v>0.15584415584415584</v>
      </c>
      <c r="BO27" s="49">
        <f t="shared" si="12"/>
        <v>1.282051282051282E-2</v>
      </c>
      <c r="BP27" s="49">
        <f t="shared" si="12"/>
        <v>1.2658227848101266E-2</v>
      </c>
    </row>
    <row r="28" spans="3:76" ht="17.149999999999999" customHeight="1" thickBot="1" x14ac:dyDescent="0.35">
      <c r="C28" s="36" t="s">
        <v>113</v>
      </c>
      <c r="D28" s="49">
        <f t="shared" si="13"/>
        <v>-0.21875</v>
      </c>
      <c r="E28" s="49">
        <f t="shared" si="14"/>
        <v>0.7142857142857143</v>
      </c>
      <c r="F28" s="49">
        <f t="shared" si="15"/>
        <v>4.7619047619047616E-2</v>
      </c>
      <c r="G28" s="49">
        <f t="shared" si="16"/>
        <v>3.3333333333333333E-2</v>
      </c>
      <c r="H28" s="49">
        <f t="shared" si="17"/>
        <v>0.52</v>
      </c>
      <c r="I28" s="49">
        <f t="shared" si="18"/>
        <v>-0.22222222222222221</v>
      </c>
      <c r="J28" s="49">
        <f t="shared" si="19"/>
        <v>-0.13636363636363635</v>
      </c>
      <c r="K28" s="49">
        <f t="shared" si="20"/>
        <v>0.25806451612903225</v>
      </c>
      <c r="L28" s="49">
        <f t="shared" si="21"/>
        <v>-0.10526315789473684</v>
      </c>
      <c r="M28" s="49">
        <f t="shared" si="22"/>
        <v>0.32142857142857145</v>
      </c>
      <c r="N28" s="49">
        <f t="shared" si="23"/>
        <v>0.57894736842105265</v>
      </c>
      <c r="O28" s="49">
        <f t="shared" si="24"/>
        <v>0.12820512820512819</v>
      </c>
      <c r="P28" s="49">
        <f t="shared" si="25"/>
        <v>2.9411764705882353E-2</v>
      </c>
      <c r="Q28" s="49">
        <f t="shared" si="26"/>
        <v>0.45945945945945948</v>
      </c>
      <c r="R28" s="49">
        <f t="shared" si="27"/>
        <v>3.3333333333333333E-2</v>
      </c>
      <c r="S28" s="49">
        <f t="shared" si="28"/>
        <v>0.11363636363636363</v>
      </c>
      <c r="T28" s="49">
        <f t="shared" si="29"/>
        <v>0.42857142857142855</v>
      </c>
      <c r="U28" s="49">
        <f t="shared" si="30"/>
        <v>-5.5555555555555552E-2</v>
      </c>
      <c r="V28" s="49">
        <f t="shared" si="31"/>
        <v>-0.16129032258064516</v>
      </c>
      <c r="W28" s="49">
        <f t="shared" si="32"/>
        <v>0.40816326530612246</v>
      </c>
      <c r="X28" s="49">
        <f t="shared" si="33"/>
        <v>0.2</v>
      </c>
      <c r="Y28" s="49">
        <f t="shared" si="34"/>
        <v>5.8823529411764705E-2</v>
      </c>
      <c r="Z28" s="49">
        <f t="shared" si="35"/>
        <v>0.19230769230769232</v>
      </c>
      <c r="AA28" s="49">
        <f t="shared" si="36"/>
        <v>-4.3478260869565216E-2</v>
      </c>
      <c r="AB28" s="49">
        <f t="shared" si="37"/>
        <v>0</v>
      </c>
      <c r="AC28" s="49">
        <f t="shared" si="38"/>
        <v>0.16666666666666666</v>
      </c>
      <c r="AD28" s="49">
        <f t="shared" si="39"/>
        <v>1.1290322580645162</v>
      </c>
      <c r="AE28" s="49">
        <f t="shared" si="40"/>
        <v>0.2878787878787879</v>
      </c>
      <c r="AF28" s="49">
        <f t="shared" si="41"/>
        <v>0.31666666666666665</v>
      </c>
      <c r="AG28" s="49">
        <f t="shared" si="42"/>
        <v>0.3968253968253968</v>
      </c>
      <c r="AH28" s="49">
        <f t="shared" si="43"/>
        <v>3.0303030303030304E-2</v>
      </c>
      <c r="AI28" s="49">
        <f t="shared" si="44"/>
        <v>-3.5294117647058823E-2</v>
      </c>
      <c r="AJ28" s="49">
        <f t="shared" si="10"/>
        <v>-0.10126582278481013</v>
      </c>
      <c r="AK28" s="49">
        <f t="shared" si="10"/>
        <v>-3.4090909090909088E-2</v>
      </c>
      <c r="AL28" s="49">
        <f t="shared" si="10"/>
        <v>5.8823529411764705E-2</v>
      </c>
      <c r="AM28" s="49">
        <f t="shared" si="10"/>
        <v>-0.13414634146341464</v>
      </c>
      <c r="AN28" s="49">
        <f t="shared" si="10"/>
        <v>0.14084507042253522</v>
      </c>
      <c r="AO28" s="49">
        <f t="shared" si="10"/>
        <v>3.5294117647058823E-2</v>
      </c>
      <c r="AP28" s="49">
        <f t="shared" si="10"/>
        <v>-0.2638888888888889</v>
      </c>
      <c r="AQ28" s="49">
        <f t="shared" si="10"/>
        <v>0.26760563380281688</v>
      </c>
      <c r="AR28" s="49">
        <f t="shared" si="10"/>
        <v>4.9382716049382713E-2</v>
      </c>
      <c r="AS28" s="49">
        <f t="shared" si="10"/>
        <v>0.15909090909090909</v>
      </c>
      <c r="AT28" s="49">
        <f t="shared" si="10"/>
        <v>0.37735849056603776</v>
      </c>
      <c r="AU28" s="49">
        <f t="shared" si="10"/>
        <v>6.6666666666666666E-2</v>
      </c>
      <c r="AV28" s="49">
        <f t="shared" si="10"/>
        <v>9.4117647058823528E-2</v>
      </c>
      <c r="AW28" s="49">
        <f t="shared" si="10"/>
        <v>3.9215686274509803E-2</v>
      </c>
      <c r="AX28" s="49">
        <f t="shared" si="11"/>
        <v>-0.19178082191780821</v>
      </c>
      <c r="AY28" s="49">
        <f t="shared" si="11"/>
        <v>1.0416666666666666E-2</v>
      </c>
      <c r="AZ28" s="49">
        <f t="shared" si="11"/>
        <v>8.6021505376344093E-2</v>
      </c>
      <c r="BA28" s="49">
        <f t="shared" si="11"/>
        <v>-0.45283018867924529</v>
      </c>
      <c r="BB28" s="49">
        <f t="shared" si="11"/>
        <v>0.55932203389830504</v>
      </c>
      <c r="BC28" s="49">
        <f t="shared" si="11"/>
        <v>0.16494845360824742</v>
      </c>
      <c r="BD28" s="49">
        <f t="shared" si="11"/>
        <v>9.9009900990099015E-2</v>
      </c>
      <c r="BE28" s="49">
        <f t="shared" si="11"/>
        <v>0.81034482758620685</v>
      </c>
      <c r="BF28" s="49">
        <f t="shared" si="11"/>
        <v>-0.21739130434782608</v>
      </c>
      <c r="BG28" s="49">
        <f t="shared" si="11"/>
        <v>-8.8495575221238937E-3</v>
      </c>
      <c r="BH28" s="49">
        <f t="shared" si="11"/>
        <v>-0.11711711711711711</v>
      </c>
      <c r="BI28" s="49">
        <f t="shared" si="11"/>
        <v>8.5714285714285715E-2</v>
      </c>
      <c r="BJ28" s="49">
        <f t="shared" si="11"/>
        <v>-8.3333333333333329E-2</v>
      </c>
      <c r="BK28" s="49">
        <f t="shared" si="11"/>
        <v>2.6785714285714284E-2</v>
      </c>
      <c r="BL28" s="49">
        <f t="shared" si="11"/>
        <v>0.10204081632653061</v>
      </c>
      <c r="BM28" s="49">
        <f t="shared" si="12"/>
        <v>-0.21929824561403508</v>
      </c>
      <c r="BN28" s="49">
        <f t="shared" si="12"/>
        <v>0.48484848484848486</v>
      </c>
      <c r="BO28" s="49">
        <f t="shared" si="12"/>
        <v>1.7391304347826087E-2</v>
      </c>
      <c r="BP28" s="49">
        <f t="shared" si="12"/>
        <v>-0.10185185185185185</v>
      </c>
    </row>
    <row r="29" spans="3:76" ht="17.149999999999999" customHeight="1" thickBot="1" x14ac:dyDescent="0.35">
      <c r="C29" s="36" t="s">
        <v>114</v>
      </c>
      <c r="D29" s="49">
        <f t="shared" si="13"/>
        <v>-0.56000000000000005</v>
      </c>
      <c r="E29" s="49">
        <f t="shared" si="14"/>
        <v>0.34285714285714286</v>
      </c>
      <c r="F29" s="49">
        <f t="shared" si="15"/>
        <v>-0.37142857142857144</v>
      </c>
      <c r="G29" s="49">
        <f t="shared" si="16"/>
        <v>0.28947368421052633</v>
      </c>
      <c r="H29" s="49">
        <f t="shared" si="17"/>
        <v>1</v>
      </c>
      <c r="I29" s="49">
        <f t="shared" si="18"/>
        <v>0.27659574468085107</v>
      </c>
      <c r="J29" s="49">
        <f t="shared" si="19"/>
        <v>0.90909090909090906</v>
      </c>
      <c r="K29" s="49">
        <f t="shared" si="20"/>
        <v>4.0816326530612242E-2</v>
      </c>
      <c r="L29" s="49">
        <f t="shared" si="21"/>
        <v>0.15909090909090909</v>
      </c>
      <c r="M29" s="49">
        <f t="shared" si="22"/>
        <v>-0.1</v>
      </c>
      <c r="N29" s="49">
        <f t="shared" si="23"/>
        <v>-7.1428571428571425E-2</v>
      </c>
      <c r="O29" s="49">
        <f t="shared" si="24"/>
        <v>0</v>
      </c>
      <c r="P29" s="49">
        <f t="shared" si="25"/>
        <v>0.21568627450980393</v>
      </c>
      <c r="Q29" s="49">
        <f t="shared" si="26"/>
        <v>-5.5555555555555552E-2</v>
      </c>
      <c r="R29" s="49">
        <f t="shared" si="27"/>
        <v>0.10256410256410256</v>
      </c>
      <c r="S29" s="49">
        <f t="shared" si="28"/>
        <v>9.8039215686274508E-2</v>
      </c>
      <c r="T29" s="49">
        <f t="shared" si="29"/>
        <v>-0.12903225806451613</v>
      </c>
      <c r="U29" s="49">
        <f t="shared" si="30"/>
        <v>0.66666666666666663</v>
      </c>
      <c r="V29" s="49">
        <f t="shared" si="31"/>
        <v>0.60465116279069764</v>
      </c>
      <c r="W29" s="49">
        <f t="shared" si="32"/>
        <v>0.19642857142857142</v>
      </c>
      <c r="X29" s="49">
        <f t="shared" si="33"/>
        <v>0.22222222222222221</v>
      </c>
      <c r="Y29" s="49">
        <f t="shared" si="34"/>
        <v>-0.2</v>
      </c>
      <c r="Z29" s="49">
        <f t="shared" si="35"/>
        <v>7.2463768115942032E-2</v>
      </c>
      <c r="AA29" s="49">
        <f t="shared" si="36"/>
        <v>0.35820895522388058</v>
      </c>
      <c r="AB29" s="49">
        <f t="shared" si="37"/>
        <v>0.21212121212121213</v>
      </c>
      <c r="AC29" s="49">
        <f t="shared" si="38"/>
        <v>0.57352941176470584</v>
      </c>
      <c r="AD29" s="49">
        <f t="shared" si="39"/>
        <v>1.3513513513513514E-2</v>
      </c>
      <c r="AE29" s="49">
        <f t="shared" si="40"/>
        <v>0.23076923076923078</v>
      </c>
      <c r="AF29" s="49">
        <f t="shared" si="41"/>
        <v>7.4999999999999997E-2</v>
      </c>
      <c r="AG29" s="49">
        <f t="shared" si="42"/>
        <v>0.18691588785046728</v>
      </c>
      <c r="AH29" s="49">
        <f t="shared" si="43"/>
        <v>0.12</v>
      </c>
      <c r="AI29" s="49">
        <f t="shared" si="44"/>
        <v>-2.6785714285714284E-2</v>
      </c>
      <c r="AJ29" s="49">
        <f t="shared" si="10"/>
        <v>-1.1627906976744186E-2</v>
      </c>
      <c r="AK29" s="49">
        <f t="shared" si="10"/>
        <v>-0.12598425196850394</v>
      </c>
      <c r="AL29" s="49">
        <f t="shared" si="10"/>
        <v>-0.15476190476190477</v>
      </c>
      <c r="AM29" s="49">
        <f t="shared" si="10"/>
        <v>-0.14678899082568808</v>
      </c>
      <c r="AN29" s="49">
        <f t="shared" si="10"/>
        <v>0.31764705882352939</v>
      </c>
      <c r="AO29" s="49">
        <f t="shared" si="10"/>
        <v>9.0090090090090089E-3</v>
      </c>
      <c r="AP29" s="49">
        <f t="shared" si="10"/>
        <v>2.8169014084507043E-2</v>
      </c>
      <c r="AQ29" s="49">
        <f t="shared" si="10"/>
        <v>0.34408602150537637</v>
      </c>
      <c r="AR29" s="49">
        <f t="shared" si="10"/>
        <v>-8.9285714285714281E-3</v>
      </c>
      <c r="AS29" s="49">
        <f t="shared" si="10"/>
        <v>6.25E-2</v>
      </c>
      <c r="AT29" s="49">
        <f t="shared" si="10"/>
        <v>0.21917808219178081</v>
      </c>
      <c r="AU29" s="49">
        <f t="shared" si="10"/>
        <v>-4.8000000000000001E-2</v>
      </c>
      <c r="AV29" s="49">
        <f t="shared" si="10"/>
        <v>0</v>
      </c>
      <c r="AW29" s="49">
        <f t="shared" si="10"/>
        <v>-8.4033613445378148E-3</v>
      </c>
      <c r="AX29" s="49">
        <f t="shared" si="11"/>
        <v>-0.10112359550561797</v>
      </c>
      <c r="AY29" s="49">
        <f t="shared" si="11"/>
        <v>4.2016806722689079E-2</v>
      </c>
      <c r="AZ29" s="49">
        <f t="shared" si="11"/>
        <v>-9.90990990990991E-2</v>
      </c>
      <c r="BA29" s="49">
        <f t="shared" si="11"/>
        <v>-0.43220338983050849</v>
      </c>
      <c r="BB29" s="49">
        <f t="shared" si="11"/>
        <v>0.3</v>
      </c>
      <c r="BC29" s="49">
        <f t="shared" si="11"/>
        <v>7.2580645161290328E-2</v>
      </c>
      <c r="BD29" s="49">
        <f t="shared" si="11"/>
        <v>0.24</v>
      </c>
      <c r="BE29" s="49">
        <f t="shared" si="11"/>
        <v>0.76119402985074625</v>
      </c>
      <c r="BF29" s="49">
        <f t="shared" si="11"/>
        <v>-0.10576923076923077</v>
      </c>
      <c r="BG29" s="49">
        <f t="shared" si="11"/>
        <v>-0.24812030075187969</v>
      </c>
      <c r="BH29" s="49">
        <f t="shared" si="11"/>
        <v>-0.16129032258064516</v>
      </c>
      <c r="BI29" s="49">
        <f t="shared" si="11"/>
        <v>-5.0847457627118647E-2</v>
      </c>
      <c r="BJ29" s="49">
        <f t="shared" si="11"/>
        <v>-0.17204301075268819</v>
      </c>
      <c r="BK29" s="49">
        <f t="shared" si="11"/>
        <v>0.13</v>
      </c>
      <c r="BL29" s="49">
        <f t="shared" ref="BL29:BL43" si="45">+(BP8-BL8)/BL8</f>
        <v>-0.11538461538461539</v>
      </c>
      <c r="BM29" s="49">
        <f t="shared" si="12"/>
        <v>1.7857142857142856E-2</v>
      </c>
      <c r="BN29" s="49">
        <f t="shared" si="12"/>
        <v>0.4935064935064935</v>
      </c>
      <c r="BO29" s="49">
        <f t="shared" si="12"/>
        <v>5.3097345132743362E-2</v>
      </c>
      <c r="BP29" s="49">
        <f t="shared" si="12"/>
        <v>0.33695652173913043</v>
      </c>
    </row>
    <row r="30" spans="3:76" ht="17.149999999999999" customHeight="1" thickBot="1" x14ac:dyDescent="0.35">
      <c r="C30" s="36" t="s">
        <v>115</v>
      </c>
      <c r="D30" s="49">
        <f t="shared" si="13"/>
        <v>0.19354838709677419</v>
      </c>
      <c r="E30" s="49">
        <f t="shared" si="14"/>
        <v>7.8431372549019607E-2</v>
      </c>
      <c r="F30" s="49">
        <f t="shared" si="15"/>
        <v>0.6071428571428571</v>
      </c>
      <c r="G30" s="49">
        <f t="shared" si="16"/>
        <v>0.28947368421052633</v>
      </c>
      <c r="H30" s="49">
        <f t="shared" si="17"/>
        <v>0.13513513513513514</v>
      </c>
      <c r="I30" s="49">
        <f t="shared" si="18"/>
        <v>-0.2</v>
      </c>
      <c r="J30" s="49">
        <f t="shared" si="19"/>
        <v>0.17777777777777778</v>
      </c>
      <c r="K30" s="49">
        <f t="shared" si="20"/>
        <v>-0.16326530612244897</v>
      </c>
      <c r="L30" s="49">
        <f t="shared" si="21"/>
        <v>0.23809523809523808</v>
      </c>
      <c r="M30" s="49">
        <f t="shared" si="22"/>
        <v>0.47727272727272729</v>
      </c>
      <c r="N30" s="49">
        <f t="shared" si="23"/>
        <v>9.4339622641509441E-2</v>
      </c>
      <c r="O30" s="49">
        <f t="shared" si="24"/>
        <v>0.65853658536585369</v>
      </c>
      <c r="P30" s="49">
        <f t="shared" si="25"/>
        <v>0.55769230769230771</v>
      </c>
      <c r="Q30" s="49">
        <f t="shared" si="26"/>
        <v>0.53846153846153844</v>
      </c>
      <c r="R30" s="49">
        <f t="shared" si="27"/>
        <v>0.41379310344827586</v>
      </c>
      <c r="S30" s="49">
        <f t="shared" si="28"/>
        <v>0.30882352941176472</v>
      </c>
      <c r="T30" s="49">
        <f t="shared" si="29"/>
        <v>0.41975308641975306</v>
      </c>
      <c r="U30" s="49">
        <f t="shared" si="30"/>
        <v>0.28000000000000003</v>
      </c>
      <c r="V30" s="49">
        <f t="shared" si="31"/>
        <v>-0.2073170731707317</v>
      </c>
      <c r="W30" s="49">
        <f t="shared" si="32"/>
        <v>0.1797752808988764</v>
      </c>
      <c r="X30" s="49">
        <f t="shared" si="33"/>
        <v>-0.24347826086956523</v>
      </c>
      <c r="Y30" s="49">
        <f t="shared" si="34"/>
        <v>1.5625E-2</v>
      </c>
      <c r="Z30" s="49">
        <f t="shared" si="35"/>
        <v>0.36923076923076925</v>
      </c>
      <c r="AA30" s="49">
        <f t="shared" si="36"/>
        <v>0.2857142857142857</v>
      </c>
      <c r="AB30" s="49">
        <f t="shared" si="37"/>
        <v>0.25287356321839083</v>
      </c>
      <c r="AC30" s="49">
        <f t="shared" si="38"/>
        <v>9.2307692307692313E-2</v>
      </c>
      <c r="AD30" s="49">
        <f t="shared" si="39"/>
        <v>7.8651685393258425E-2</v>
      </c>
      <c r="AE30" s="49">
        <f t="shared" si="40"/>
        <v>2.9629629629629631E-2</v>
      </c>
      <c r="AF30" s="49">
        <f t="shared" si="41"/>
        <v>0.37614678899082571</v>
      </c>
      <c r="AG30" s="49">
        <f t="shared" si="42"/>
        <v>0.28169014084507044</v>
      </c>
      <c r="AH30" s="49">
        <f t="shared" si="43"/>
        <v>0.26041666666666669</v>
      </c>
      <c r="AI30" s="49">
        <f t="shared" si="44"/>
        <v>7.1942446043165471E-3</v>
      </c>
      <c r="AJ30" s="49">
        <f t="shared" si="10"/>
        <v>-6.6666666666666666E-2</v>
      </c>
      <c r="AK30" s="49">
        <f t="shared" si="10"/>
        <v>1.6483516483516484E-2</v>
      </c>
      <c r="AL30" s="49">
        <f t="shared" si="10"/>
        <v>-0.24793388429752067</v>
      </c>
      <c r="AM30" s="49">
        <f t="shared" si="10"/>
        <v>-8.5714285714285715E-2</v>
      </c>
      <c r="AN30" s="49">
        <f t="shared" si="10"/>
        <v>6.4285714285714279E-2</v>
      </c>
      <c r="AO30" s="49">
        <f t="shared" si="10"/>
        <v>-0.21081081081081082</v>
      </c>
      <c r="AP30" s="49">
        <f t="shared" si="10"/>
        <v>0.21978021978021978</v>
      </c>
      <c r="AQ30" s="49">
        <f t="shared" si="10"/>
        <v>0.2421875</v>
      </c>
      <c r="AR30" s="49">
        <f t="shared" si="10"/>
        <v>8.7248322147651006E-2</v>
      </c>
      <c r="AS30" s="49">
        <f t="shared" si="10"/>
        <v>-4.7945205479452052E-2</v>
      </c>
      <c r="AT30" s="49">
        <f t="shared" si="10"/>
        <v>0.28828828828828829</v>
      </c>
      <c r="AU30" s="49">
        <f t="shared" si="10"/>
        <v>6.2893081761006293E-3</v>
      </c>
      <c r="AV30" s="49">
        <f t="shared" si="10"/>
        <v>0.16666666666666666</v>
      </c>
      <c r="AW30" s="49">
        <f t="shared" si="10"/>
        <v>0.2446043165467626</v>
      </c>
      <c r="AX30" s="49">
        <f t="shared" si="11"/>
        <v>-6.2937062937062943E-2</v>
      </c>
      <c r="AY30" s="49">
        <f t="shared" si="11"/>
        <v>-0.1</v>
      </c>
      <c r="AZ30" s="49">
        <f t="shared" si="11"/>
        <v>-0.31746031746031744</v>
      </c>
      <c r="BA30" s="49">
        <f t="shared" si="11"/>
        <v>-0.53757225433526012</v>
      </c>
      <c r="BB30" s="49">
        <f t="shared" si="11"/>
        <v>8.2089552238805971E-2</v>
      </c>
      <c r="BC30" s="49">
        <f t="shared" si="11"/>
        <v>0.2638888888888889</v>
      </c>
      <c r="BD30" s="49">
        <f t="shared" si="11"/>
        <v>0.37984496124031009</v>
      </c>
      <c r="BE30" s="49">
        <f t="shared" si="11"/>
        <v>1.625</v>
      </c>
      <c r="BF30" s="49">
        <f t="shared" si="11"/>
        <v>6.2068965517241378E-2</v>
      </c>
      <c r="BG30" s="49">
        <f t="shared" si="11"/>
        <v>-9.8901098901098897E-2</v>
      </c>
      <c r="BH30" s="49">
        <f t="shared" si="11"/>
        <v>-0.10674157303370786</v>
      </c>
      <c r="BI30" s="49">
        <f t="shared" si="11"/>
        <v>-0.10952380952380952</v>
      </c>
      <c r="BJ30" s="49">
        <f t="shared" si="11"/>
        <v>-0.18181818181818182</v>
      </c>
      <c r="BK30" s="49">
        <f t="shared" si="11"/>
        <v>0.10365853658536585</v>
      </c>
      <c r="BL30" s="49">
        <f t="shared" si="45"/>
        <v>0</v>
      </c>
      <c r="BM30" s="49">
        <f t="shared" si="12"/>
        <v>-6.9518716577540107E-2</v>
      </c>
      <c r="BN30" s="49">
        <f t="shared" si="12"/>
        <v>0.19047619047619047</v>
      </c>
      <c r="BO30" s="49">
        <f t="shared" si="12"/>
        <v>-0.13259668508287292</v>
      </c>
      <c r="BP30" s="49">
        <f t="shared" si="12"/>
        <v>1.8867924528301886E-2</v>
      </c>
    </row>
    <row r="31" spans="3:76" ht="17.149999999999999" customHeight="1" thickBot="1" x14ac:dyDescent="0.35">
      <c r="C31" s="36" t="s">
        <v>116</v>
      </c>
      <c r="D31" s="49">
        <f t="shared" si="13"/>
        <v>-0.4</v>
      </c>
      <c r="E31" s="49">
        <f t="shared" si="14"/>
        <v>0.4</v>
      </c>
      <c r="F31" s="49">
        <f t="shared" si="15"/>
        <v>-8.3333333333333329E-2</v>
      </c>
      <c r="G31" s="49">
        <f t="shared" si="16"/>
        <v>-0.38461538461538464</v>
      </c>
      <c r="H31" s="49">
        <f t="shared" si="17"/>
        <v>0.16666666666666666</v>
      </c>
      <c r="I31" s="49">
        <f t="shared" si="18"/>
        <v>-0.35714285714285715</v>
      </c>
      <c r="J31" s="49">
        <f t="shared" si="19"/>
        <v>-0.45454545454545453</v>
      </c>
      <c r="K31" s="49">
        <f t="shared" si="20"/>
        <v>0.125</v>
      </c>
      <c r="L31" s="49">
        <f t="shared" si="21"/>
        <v>0.14285714285714285</v>
      </c>
      <c r="M31" s="49">
        <f t="shared" si="22"/>
        <v>0.44444444444444442</v>
      </c>
      <c r="N31" s="49">
        <f t="shared" si="23"/>
        <v>0.5</v>
      </c>
      <c r="O31" s="49">
        <f t="shared" si="24"/>
        <v>0.22222222222222221</v>
      </c>
      <c r="P31" s="49">
        <f t="shared" si="25"/>
        <v>1</v>
      </c>
      <c r="Q31" s="49">
        <f t="shared" si="26"/>
        <v>7.6923076923076927E-2</v>
      </c>
      <c r="R31" s="49">
        <f t="shared" si="27"/>
        <v>0.66666666666666663</v>
      </c>
      <c r="S31" s="49">
        <f t="shared" si="28"/>
        <v>1.0909090909090908</v>
      </c>
      <c r="T31" s="49">
        <f t="shared" si="29"/>
        <v>-0.3125</v>
      </c>
      <c r="U31" s="49">
        <f t="shared" si="30"/>
        <v>-0.14285714285714285</v>
      </c>
      <c r="V31" s="49">
        <f t="shared" si="31"/>
        <v>6.6666666666666666E-2</v>
      </c>
      <c r="W31" s="49">
        <f t="shared" si="32"/>
        <v>-0.2608695652173913</v>
      </c>
      <c r="X31" s="49">
        <f t="shared" si="33"/>
        <v>1.2727272727272727</v>
      </c>
      <c r="Y31" s="49">
        <f t="shared" si="34"/>
        <v>0.75</v>
      </c>
      <c r="Z31" s="49">
        <f t="shared" si="35"/>
        <v>0.3125</v>
      </c>
      <c r="AA31" s="49">
        <f t="shared" si="36"/>
        <v>0.52941176470588236</v>
      </c>
      <c r="AB31" s="49">
        <f t="shared" si="37"/>
        <v>0.04</v>
      </c>
      <c r="AC31" s="49">
        <f t="shared" si="38"/>
        <v>0.19047619047619047</v>
      </c>
      <c r="AD31" s="49">
        <f t="shared" si="39"/>
        <v>0.52380952380952384</v>
      </c>
      <c r="AE31" s="49">
        <f t="shared" si="40"/>
        <v>0.34615384615384615</v>
      </c>
      <c r="AF31" s="49">
        <f t="shared" si="41"/>
        <v>-0.19230769230769232</v>
      </c>
      <c r="AG31" s="49">
        <f t="shared" si="42"/>
        <v>0.16</v>
      </c>
      <c r="AH31" s="49">
        <f t="shared" si="43"/>
        <v>0</v>
      </c>
      <c r="AI31" s="49">
        <f t="shared" si="44"/>
        <v>-0.34285714285714286</v>
      </c>
      <c r="AJ31" s="49">
        <f t="shared" si="10"/>
        <v>0.14285714285714285</v>
      </c>
      <c r="AK31" s="49">
        <f t="shared" si="10"/>
        <v>0.44827586206896552</v>
      </c>
      <c r="AL31" s="49">
        <f t="shared" si="10"/>
        <v>-0.34375</v>
      </c>
      <c r="AM31" s="49">
        <f t="shared" si="10"/>
        <v>0.69565217391304346</v>
      </c>
      <c r="AN31" s="49">
        <f t="shared" si="10"/>
        <v>0.875</v>
      </c>
      <c r="AO31" s="49">
        <f t="shared" si="10"/>
        <v>0</v>
      </c>
      <c r="AP31" s="49">
        <f t="shared" si="10"/>
        <v>9.5238095238095233E-2</v>
      </c>
      <c r="AQ31" s="49">
        <f t="shared" si="10"/>
        <v>0.12820512820512819</v>
      </c>
      <c r="AR31" s="49">
        <f t="shared" si="10"/>
        <v>2.2222222222222223E-2</v>
      </c>
      <c r="AS31" s="49">
        <f t="shared" si="10"/>
        <v>-0.11904761904761904</v>
      </c>
      <c r="AT31" s="49">
        <f t="shared" si="10"/>
        <v>8.6956521739130432E-2</v>
      </c>
      <c r="AU31" s="49">
        <f t="shared" si="10"/>
        <v>-0.11363636363636363</v>
      </c>
      <c r="AV31" s="49">
        <f t="shared" si="10"/>
        <v>-0.13043478260869565</v>
      </c>
      <c r="AW31" s="49">
        <f t="shared" si="10"/>
        <v>0.16216216216216217</v>
      </c>
      <c r="AX31" s="49">
        <f t="shared" si="11"/>
        <v>0.12</v>
      </c>
      <c r="AY31" s="49">
        <f t="shared" si="11"/>
        <v>0.4358974358974359</v>
      </c>
      <c r="AZ31" s="49">
        <f t="shared" si="11"/>
        <v>-0.05</v>
      </c>
      <c r="BA31" s="49">
        <f t="shared" si="11"/>
        <v>-0.48837209302325579</v>
      </c>
      <c r="BB31" s="49">
        <f t="shared" si="11"/>
        <v>7.1428571428571425E-2</v>
      </c>
      <c r="BC31" s="49">
        <f t="shared" si="11"/>
        <v>-0.23214285714285715</v>
      </c>
      <c r="BD31" s="49">
        <f t="shared" si="11"/>
        <v>-2.6315789473684209E-2</v>
      </c>
      <c r="BE31" s="49">
        <f t="shared" si="11"/>
        <v>1.5909090909090908</v>
      </c>
      <c r="BF31" s="49">
        <f t="shared" si="11"/>
        <v>0.1</v>
      </c>
      <c r="BG31" s="49">
        <f t="shared" si="11"/>
        <v>0.13953488372093023</v>
      </c>
      <c r="BH31" s="49">
        <f t="shared" si="11"/>
        <v>-8.1081081081081086E-2</v>
      </c>
      <c r="BI31" s="49">
        <f t="shared" si="11"/>
        <v>5.2631578947368418E-2</v>
      </c>
      <c r="BJ31" s="49">
        <f t="shared" si="11"/>
        <v>-9.0909090909090912E-2</v>
      </c>
      <c r="BK31" s="49">
        <f t="shared" si="11"/>
        <v>-0.26530612244897961</v>
      </c>
      <c r="BL31" s="49">
        <f t="shared" si="45"/>
        <v>-8.8235294117647065E-2</v>
      </c>
      <c r="BM31" s="49">
        <f t="shared" si="12"/>
        <v>-0.48333333333333334</v>
      </c>
      <c r="BN31" s="49">
        <f t="shared" si="12"/>
        <v>0.1</v>
      </c>
      <c r="BO31" s="49">
        <f t="shared" si="12"/>
        <v>0.52777777777777779</v>
      </c>
      <c r="BP31" s="49">
        <f t="shared" si="12"/>
        <v>0.35483870967741937</v>
      </c>
    </row>
    <row r="32" spans="3:76" ht="17.149999999999999" customHeight="1" thickBot="1" x14ac:dyDescent="0.35">
      <c r="C32" s="36" t="s">
        <v>117</v>
      </c>
      <c r="D32" s="49">
        <f t="shared" si="13"/>
        <v>-0.21739130434782608</v>
      </c>
      <c r="E32" s="49">
        <f t="shared" si="14"/>
        <v>0.10714285714285714</v>
      </c>
      <c r="F32" s="49">
        <f t="shared" si="15"/>
        <v>1.1538461538461537</v>
      </c>
      <c r="G32" s="49">
        <f t="shared" si="16"/>
        <v>0.16666666666666666</v>
      </c>
      <c r="H32" s="49">
        <f t="shared" si="17"/>
        <v>0.83333333333333337</v>
      </c>
      <c r="I32" s="49">
        <f t="shared" si="18"/>
        <v>0.29032258064516131</v>
      </c>
      <c r="J32" s="49">
        <f t="shared" si="19"/>
        <v>-0.10714285714285714</v>
      </c>
      <c r="K32" s="49">
        <f t="shared" si="20"/>
        <v>0.51428571428571423</v>
      </c>
      <c r="L32" s="49">
        <f t="shared" si="21"/>
        <v>0.5757575757575758</v>
      </c>
      <c r="M32" s="49">
        <f t="shared" si="22"/>
        <v>0.22500000000000001</v>
      </c>
      <c r="N32" s="49">
        <f t="shared" si="23"/>
        <v>0.2</v>
      </c>
      <c r="O32" s="49">
        <f t="shared" si="24"/>
        <v>-3.7735849056603772E-2</v>
      </c>
      <c r="P32" s="49">
        <f t="shared" si="25"/>
        <v>5.7692307692307696E-2</v>
      </c>
      <c r="Q32" s="49">
        <f t="shared" si="26"/>
        <v>0.22448979591836735</v>
      </c>
      <c r="R32" s="49">
        <f t="shared" si="27"/>
        <v>6.6666666666666666E-2</v>
      </c>
      <c r="S32" s="49">
        <f t="shared" si="28"/>
        <v>0</v>
      </c>
      <c r="T32" s="49">
        <f t="shared" si="29"/>
        <v>0.14545454545454545</v>
      </c>
      <c r="U32" s="49">
        <f t="shared" si="30"/>
        <v>0.05</v>
      </c>
      <c r="V32" s="49">
        <f t="shared" si="31"/>
        <v>0.28125</v>
      </c>
      <c r="W32" s="49">
        <f t="shared" si="32"/>
        <v>0.5490196078431373</v>
      </c>
      <c r="X32" s="49">
        <f t="shared" si="33"/>
        <v>1.5873015873015872E-2</v>
      </c>
      <c r="Y32" s="49">
        <f t="shared" si="34"/>
        <v>0.41269841269841268</v>
      </c>
      <c r="Z32" s="49">
        <f t="shared" si="35"/>
        <v>0.24390243902439024</v>
      </c>
      <c r="AA32" s="49">
        <f t="shared" si="36"/>
        <v>0.25316455696202533</v>
      </c>
      <c r="AB32" s="49">
        <f t="shared" si="37"/>
        <v>0.234375</v>
      </c>
      <c r="AC32" s="49">
        <f t="shared" si="38"/>
        <v>3.3707865168539325E-2</v>
      </c>
      <c r="AD32" s="49">
        <f t="shared" si="39"/>
        <v>0.70588235294117652</v>
      </c>
      <c r="AE32" s="49">
        <f t="shared" si="40"/>
        <v>5.0505050505050504E-2</v>
      </c>
      <c r="AF32" s="49">
        <f t="shared" si="41"/>
        <v>0.27848101265822783</v>
      </c>
      <c r="AG32" s="49">
        <f t="shared" si="42"/>
        <v>1.0869565217391304E-2</v>
      </c>
      <c r="AH32" s="49">
        <f t="shared" si="43"/>
        <v>5.7471264367816091E-2</v>
      </c>
      <c r="AI32" s="49">
        <f t="shared" si="44"/>
        <v>-9.6153846153846159E-2</v>
      </c>
      <c r="AJ32" s="49">
        <f t="shared" si="10"/>
        <v>-7.9207920792079209E-2</v>
      </c>
      <c r="AK32" s="49">
        <f t="shared" si="10"/>
        <v>0.33333333333333331</v>
      </c>
      <c r="AL32" s="49">
        <f t="shared" si="10"/>
        <v>-0.38043478260869568</v>
      </c>
      <c r="AM32" s="49">
        <f t="shared" si="10"/>
        <v>0.30851063829787234</v>
      </c>
      <c r="AN32" s="49">
        <f t="shared" si="10"/>
        <v>0.17204301075268819</v>
      </c>
      <c r="AO32" s="49">
        <f t="shared" si="10"/>
        <v>-6.4516129032258063E-2</v>
      </c>
      <c r="AP32" s="49">
        <f t="shared" si="10"/>
        <v>0.54385964912280704</v>
      </c>
      <c r="AQ32" s="49">
        <f t="shared" si="10"/>
        <v>4.878048780487805E-2</v>
      </c>
      <c r="AR32" s="49">
        <f t="shared" si="10"/>
        <v>0.24770642201834864</v>
      </c>
      <c r="AS32" s="49">
        <f t="shared" si="10"/>
        <v>4.3103448275862072E-2</v>
      </c>
      <c r="AT32" s="49">
        <f t="shared" si="10"/>
        <v>0.11363636363636363</v>
      </c>
      <c r="AU32" s="49">
        <f t="shared" si="10"/>
        <v>-9.3023255813953487E-2</v>
      </c>
      <c r="AV32" s="49">
        <f t="shared" si="10"/>
        <v>7.3529411764705881E-3</v>
      </c>
      <c r="AW32" s="49">
        <f t="shared" si="10"/>
        <v>-0.13223140495867769</v>
      </c>
      <c r="AX32" s="49">
        <f t="shared" si="11"/>
        <v>-8.1632653061224483E-2</v>
      </c>
      <c r="AY32" s="49">
        <f t="shared" si="11"/>
        <v>9.4017094017094016E-2</v>
      </c>
      <c r="AZ32" s="49">
        <f t="shared" si="11"/>
        <v>-4.3795620437956206E-2</v>
      </c>
      <c r="BA32" s="49">
        <f t="shared" si="11"/>
        <v>-0.18095238095238095</v>
      </c>
      <c r="BB32" s="49">
        <f t="shared" si="11"/>
        <v>0.57777777777777772</v>
      </c>
      <c r="BC32" s="49">
        <f t="shared" si="11"/>
        <v>0</v>
      </c>
      <c r="BD32" s="49">
        <f t="shared" si="11"/>
        <v>3.0534351145038167E-2</v>
      </c>
      <c r="BE32" s="49">
        <f t="shared" si="11"/>
        <v>0.5</v>
      </c>
      <c r="BF32" s="49">
        <f t="shared" si="11"/>
        <v>-0.24647887323943662</v>
      </c>
      <c r="BG32" s="49">
        <f t="shared" si="11"/>
        <v>5.46875E-2</v>
      </c>
      <c r="BH32" s="49">
        <f t="shared" si="11"/>
        <v>-2.2222222222222223E-2</v>
      </c>
      <c r="BI32" s="49">
        <f t="shared" si="11"/>
        <v>0.23255813953488372</v>
      </c>
      <c r="BJ32" s="49">
        <f t="shared" si="11"/>
        <v>-0.23364485981308411</v>
      </c>
      <c r="BK32" s="49">
        <f t="shared" si="11"/>
        <v>-2.2222222222222223E-2</v>
      </c>
      <c r="BL32" s="49">
        <f t="shared" si="45"/>
        <v>2.2727272727272728E-2</v>
      </c>
      <c r="BM32" s="49">
        <f t="shared" si="12"/>
        <v>-0.22012578616352202</v>
      </c>
      <c r="BN32" s="49">
        <f t="shared" si="12"/>
        <v>0.25609756097560976</v>
      </c>
      <c r="BO32" s="49">
        <f t="shared" si="12"/>
        <v>0.11363636363636363</v>
      </c>
      <c r="BP32" s="49">
        <f t="shared" si="12"/>
        <v>7.407407407407407E-2</v>
      </c>
    </row>
    <row r="33" spans="3:68" ht="17.149999999999999" customHeight="1" thickBot="1" x14ac:dyDescent="0.35">
      <c r="C33" s="36" t="s">
        <v>118</v>
      </c>
      <c r="D33" s="49">
        <f t="shared" si="13"/>
        <v>-0.16666666666666666</v>
      </c>
      <c r="E33" s="49">
        <f t="shared" si="14"/>
        <v>-3.7037037037037035E-2</v>
      </c>
      <c r="F33" s="49">
        <f t="shared" si="15"/>
        <v>0.45454545454545453</v>
      </c>
      <c r="G33" s="49">
        <f t="shared" si="16"/>
        <v>0.2</v>
      </c>
      <c r="H33" s="49">
        <f t="shared" si="17"/>
        <v>0.8666666666666667</v>
      </c>
      <c r="I33" s="49">
        <f t="shared" si="18"/>
        <v>3.8461538461538464E-2</v>
      </c>
      <c r="J33" s="49">
        <f t="shared" si="19"/>
        <v>0.5</v>
      </c>
      <c r="K33" s="49">
        <f t="shared" si="20"/>
        <v>-0.16666666666666666</v>
      </c>
      <c r="L33" s="49">
        <f t="shared" si="21"/>
        <v>-0.25</v>
      </c>
      <c r="M33" s="49">
        <f t="shared" si="22"/>
        <v>0.40740740740740738</v>
      </c>
      <c r="N33" s="49">
        <f t="shared" si="23"/>
        <v>4.1666666666666664E-2</v>
      </c>
      <c r="O33" s="49">
        <f t="shared" si="24"/>
        <v>0.24</v>
      </c>
      <c r="P33" s="49">
        <f t="shared" si="25"/>
        <v>0.8571428571428571</v>
      </c>
      <c r="Q33" s="49">
        <f t="shared" si="26"/>
        <v>0.15789473684210525</v>
      </c>
      <c r="R33" s="49">
        <f t="shared" si="27"/>
        <v>0.24</v>
      </c>
      <c r="S33" s="49">
        <f t="shared" si="28"/>
        <v>0.4838709677419355</v>
      </c>
      <c r="T33" s="49">
        <f t="shared" si="29"/>
        <v>0.74358974358974361</v>
      </c>
      <c r="U33" s="49">
        <f t="shared" si="30"/>
        <v>-0.22727272727272727</v>
      </c>
      <c r="V33" s="49">
        <f t="shared" si="31"/>
        <v>1.1290322580645162</v>
      </c>
      <c r="W33" s="49">
        <f t="shared" si="32"/>
        <v>0.15217391304347827</v>
      </c>
      <c r="X33" s="49">
        <f t="shared" si="33"/>
        <v>-5.8823529411764705E-2</v>
      </c>
      <c r="Y33" s="49">
        <f t="shared" si="34"/>
        <v>1.5294117647058822</v>
      </c>
      <c r="Z33" s="49">
        <f t="shared" si="35"/>
        <v>-0.18181818181818182</v>
      </c>
      <c r="AA33" s="49">
        <f t="shared" si="36"/>
        <v>0.37735849056603776</v>
      </c>
      <c r="AB33" s="49">
        <f t="shared" si="37"/>
        <v>7.8125E-2</v>
      </c>
      <c r="AC33" s="49">
        <f t="shared" si="38"/>
        <v>-0.26744186046511625</v>
      </c>
      <c r="AD33" s="49">
        <f t="shared" si="39"/>
        <v>-7.407407407407407E-2</v>
      </c>
      <c r="AE33" s="49">
        <f t="shared" si="40"/>
        <v>-0.17808219178082191</v>
      </c>
      <c r="AF33" s="49">
        <f t="shared" si="41"/>
        <v>-0.10144927536231885</v>
      </c>
      <c r="AG33" s="49">
        <f t="shared" si="42"/>
        <v>-3.1746031746031744E-2</v>
      </c>
      <c r="AH33" s="49">
        <f t="shared" si="43"/>
        <v>0.2</v>
      </c>
      <c r="AI33" s="49">
        <f t="shared" si="44"/>
        <v>0.16666666666666666</v>
      </c>
      <c r="AJ33" s="49">
        <f t="shared" si="10"/>
        <v>0.40322580645161288</v>
      </c>
      <c r="AK33" s="49">
        <f t="shared" si="10"/>
        <v>0.32786885245901637</v>
      </c>
      <c r="AL33" s="49">
        <f t="shared" si="10"/>
        <v>-0.16666666666666666</v>
      </c>
      <c r="AM33" s="49">
        <f t="shared" si="10"/>
        <v>8.5714285714285715E-2</v>
      </c>
      <c r="AN33" s="49">
        <f t="shared" si="10"/>
        <v>0.20689655172413793</v>
      </c>
      <c r="AO33" s="49">
        <f t="shared" si="10"/>
        <v>2.4691358024691357E-2</v>
      </c>
      <c r="AP33" s="49">
        <f t="shared" si="10"/>
        <v>0.28000000000000003</v>
      </c>
      <c r="AQ33" s="49">
        <f t="shared" si="10"/>
        <v>0.26315789473684209</v>
      </c>
      <c r="AR33" s="49">
        <f t="shared" si="10"/>
        <v>-9.5238095238095233E-2</v>
      </c>
      <c r="AS33" s="49">
        <f t="shared" si="10"/>
        <v>0.20481927710843373</v>
      </c>
      <c r="AT33" s="49">
        <f t="shared" si="10"/>
        <v>-7.8125E-2</v>
      </c>
      <c r="AU33" s="49">
        <f t="shared" si="10"/>
        <v>0</v>
      </c>
      <c r="AV33" s="49">
        <f t="shared" si="10"/>
        <v>-2.1052631578947368E-2</v>
      </c>
      <c r="AW33" s="49">
        <f t="shared" si="10"/>
        <v>-0.22</v>
      </c>
      <c r="AX33" s="49">
        <f t="shared" si="11"/>
        <v>0.47457627118644069</v>
      </c>
      <c r="AY33" s="49">
        <f t="shared" si="11"/>
        <v>0.22916666666666666</v>
      </c>
      <c r="AZ33" s="49">
        <f t="shared" si="11"/>
        <v>0.21505376344086022</v>
      </c>
      <c r="BA33" s="49">
        <f t="shared" si="11"/>
        <v>-0.17948717948717949</v>
      </c>
      <c r="BB33" s="49">
        <f t="shared" si="11"/>
        <v>0.26436781609195403</v>
      </c>
      <c r="BC33" s="49">
        <f t="shared" si="11"/>
        <v>0.15254237288135594</v>
      </c>
      <c r="BD33" s="49">
        <f t="shared" si="11"/>
        <v>-8.8495575221238937E-3</v>
      </c>
      <c r="BE33" s="49">
        <f t="shared" si="11"/>
        <v>0.796875</v>
      </c>
      <c r="BF33" s="49">
        <f t="shared" si="11"/>
        <v>-0.34545454545454546</v>
      </c>
      <c r="BG33" s="49">
        <f t="shared" si="11"/>
        <v>-0.33088235294117646</v>
      </c>
      <c r="BH33" s="49">
        <f t="shared" si="11"/>
        <v>5.3571428571428568E-2</v>
      </c>
      <c r="BI33" s="49">
        <f t="shared" si="11"/>
        <v>-1.7391304347826087E-2</v>
      </c>
      <c r="BJ33" s="49">
        <f t="shared" si="11"/>
        <v>-0.1388888888888889</v>
      </c>
      <c r="BK33" s="49">
        <f t="shared" si="11"/>
        <v>0.38461538461538464</v>
      </c>
      <c r="BL33" s="49">
        <f t="shared" si="45"/>
        <v>-0.27966101694915252</v>
      </c>
      <c r="BM33" s="49">
        <f t="shared" si="12"/>
        <v>-0.10619469026548672</v>
      </c>
      <c r="BN33" s="49">
        <f t="shared" si="12"/>
        <v>0.46774193548387094</v>
      </c>
      <c r="BO33" s="49">
        <f t="shared" si="12"/>
        <v>7.1428571428571425E-2</v>
      </c>
      <c r="BP33" s="49">
        <f t="shared" si="12"/>
        <v>0.29411764705882354</v>
      </c>
    </row>
    <row r="34" spans="3:68" ht="17.149999999999999" customHeight="1" thickBot="1" x14ac:dyDescent="0.35">
      <c r="C34" s="36" t="s">
        <v>119</v>
      </c>
      <c r="D34" s="49">
        <f t="shared" si="13"/>
        <v>0.16384180790960451</v>
      </c>
      <c r="E34" s="49">
        <f t="shared" si="14"/>
        <v>0.18552036199095023</v>
      </c>
      <c r="F34" s="49">
        <f t="shared" si="15"/>
        <v>0.2709677419354839</v>
      </c>
      <c r="G34" s="49">
        <f t="shared" si="16"/>
        <v>0.11940298507462686</v>
      </c>
      <c r="H34" s="49">
        <f t="shared" si="17"/>
        <v>0.33495145631067963</v>
      </c>
      <c r="I34" s="49">
        <f t="shared" si="18"/>
        <v>8.7786259541984726E-2</v>
      </c>
      <c r="J34" s="49">
        <f t="shared" si="19"/>
        <v>0.27918781725888325</v>
      </c>
      <c r="K34" s="49">
        <f t="shared" si="20"/>
        <v>0.22666666666666666</v>
      </c>
      <c r="L34" s="49">
        <f t="shared" si="21"/>
        <v>2.9090909090909091E-2</v>
      </c>
      <c r="M34" s="49">
        <f t="shared" si="22"/>
        <v>0.10175438596491228</v>
      </c>
      <c r="N34" s="49">
        <f t="shared" si="23"/>
        <v>-3.968253968253968E-2</v>
      </c>
      <c r="O34" s="49">
        <f t="shared" si="24"/>
        <v>0.29710144927536231</v>
      </c>
      <c r="P34" s="49">
        <f t="shared" si="25"/>
        <v>0.22968197879858657</v>
      </c>
      <c r="Q34" s="49">
        <f t="shared" si="26"/>
        <v>0.16242038216560509</v>
      </c>
      <c r="R34" s="49">
        <f t="shared" si="27"/>
        <v>0.31404958677685951</v>
      </c>
      <c r="S34" s="49">
        <f t="shared" si="28"/>
        <v>8.3798882681564241E-2</v>
      </c>
      <c r="T34" s="49">
        <f t="shared" si="29"/>
        <v>0.15517241379310345</v>
      </c>
      <c r="U34" s="49">
        <f t="shared" si="30"/>
        <v>0.20273972602739726</v>
      </c>
      <c r="V34" s="49">
        <f t="shared" si="31"/>
        <v>3.1446540880503145E-2</v>
      </c>
      <c r="W34" s="49">
        <f t="shared" si="32"/>
        <v>0.15979381443298968</v>
      </c>
      <c r="X34" s="49">
        <f t="shared" si="33"/>
        <v>0.25621890547263682</v>
      </c>
      <c r="Y34" s="49">
        <f t="shared" si="34"/>
        <v>6.8337129840546698E-2</v>
      </c>
      <c r="Z34" s="49">
        <f t="shared" si="35"/>
        <v>4.878048780487805E-2</v>
      </c>
      <c r="AA34" s="49">
        <f t="shared" si="36"/>
        <v>0.15555555555555556</v>
      </c>
      <c r="AB34" s="49">
        <f t="shared" si="37"/>
        <v>-3.3663366336633666E-2</v>
      </c>
      <c r="AC34" s="49">
        <f t="shared" si="38"/>
        <v>0.13006396588486141</v>
      </c>
      <c r="AD34" s="49">
        <f t="shared" si="39"/>
        <v>0.24709302325581395</v>
      </c>
      <c r="AE34" s="49">
        <f t="shared" si="40"/>
        <v>2.6923076923076925E-2</v>
      </c>
      <c r="AF34" s="49">
        <f t="shared" si="41"/>
        <v>0.20901639344262296</v>
      </c>
      <c r="AG34" s="49">
        <f t="shared" si="42"/>
        <v>8.6792452830188674E-2</v>
      </c>
      <c r="AH34" s="49">
        <f t="shared" si="43"/>
        <v>6.0606060606060608E-2</v>
      </c>
      <c r="AI34" s="49">
        <f t="shared" si="44"/>
        <v>0.14794007490636704</v>
      </c>
      <c r="AJ34" s="49">
        <f t="shared" si="10"/>
        <v>-3.5593220338983052E-2</v>
      </c>
      <c r="AK34" s="49">
        <f t="shared" si="10"/>
        <v>0.22916666666666666</v>
      </c>
      <c r="AL34" s="49">
        <f t="shared" si="10"/>
        <v>-5.2747252747252747E-2</v>
      </c>
      <c r="AM34" s="49">
        <f t="shared" si="10"/>
        <v>8.1566068515497546E-3</v>
      </c>
      <c r="AN34" s="49">
        <f t="shared" si="10"/>
        <v>0.16168717047451669</v>
      </c>
      <c r="AO34" s="49">
        <f t="shared" si="10"/>
        <v>-0.14971751412429379</v>
      </c>
      <c r="AP34" s="49">
        <f t="shared" si="10"/>
        <v>0.10672853828306264</v>
      </c>
      <c r="AQ34" s="49">
        <f t="shared" si="10"/>
        <v>-4.2071197411003236E-2</v>
      </c>
      <c r="AR34" s="49">
        <f t="shared" si="10"/>
        <v>-0.11346444780635401</v>
      </c>
      <c r="AS34" s="49">
        <f t="shared" si="10"/>
        <v>0.22591362126245848</v>
      </c>
      <c r="AT34" s="49">
        <f t="shared" si="10"/>
        <v>-4.1928721174004195E-2</v>
      </c>
      <c r="AU34" s="49">
        <f t="shared" si="10"/>
        <v>0.11148648648648649</v>
      </c>
      <c r="AV34" s="49">
        <f t="shared" si="10"/>
        <v>0.12627986348122866</v>
      </c>
      <c r="AW34" s="49">
        <f t="shared" si="10"/>
        <v>-3.7940379403794036E-2</v>
      </c>
      <c r="AX34" s="49">
        <f t="shared" si="11"/>
        <v>6.7833698030634576E-2</v>
      </c>
      <c r="AY34" s="49">
        <f t="shared" si="11"/>
        <v>7.5987841945288756E-3</v>
      </c>
      <c r="AZ34" s="49">
        <f t="shared" si="11"/>
        <v>-9.3939393939393934E-2</v>
      </c>
      <c r="BA34" s="49">
        <f t="shared" si="11"/>
        <v>-0.45915492957746479</v>
      </c>
      <c r="BB34" s="49">
        <f t="shared" si="11"/>
        <v>0.15163934426229508</v>
      </c>
      <c r="BC34" s="49">
        <f t="shared" si="11"/>
        <v>9.6530920060331829E-2</v>
      </c>
      <c r="BD34" s="49">
        <f t="shared" si="11"/>
        <v>0.26254180602006688</v>
      </c>
      <c r="BE34" s="49">
        <f t="shared" si="11"/>
        <v>0.99739583333333337</v>
      </c>
      <c r="BF34" s="49">
        <f t="shared" si="11"/>
        <v>-0.1103202846975089</v>
      </c>
      <c r="BG34" s="49">
        <f t="shared" si="11"/>
        <v>-0.1623108665749656</v>
      </c>
      <c r="BH34" s="49">
        <f t="shared" si="11"/>
        <v>-0.19602649006622516</v>
      </c>
      <c r="BI34" s="49">
        <f t="shared" si="11"/>
        <v>-0.12385919165580182</v>
      </c>
      <c r="BJ34" s="49">
        <f t="shared" si="11"/>
        <v>0.01</v>
      </c>
      <c r="BK34" s="49">
        <f t="shared" si="11"/>
        <v>5.090311986863711E-2</v>
      </c>
      <c r="BL34" s="49">
        <f t="shared" si="45"/>
        <v>6.5897858319604614E-3</v>
      </c>
      <c r="BM34" s="49">
        <f t="shared" si="12"/>
        <v>5.3571428571428568E-2</v>
      </c>
      <c r="BN34" s="49">
        <f t="shared" si="12"/>
        <v>1.3861386138613862E-2</v>
      </c>
      <c r="BO34" s="49">
        <f t="shared" si="12"/>
        <v>-4.3749999999999997E-2</v>
      </c>
      <c r="BP34" s="49">
        <f t="shared" si="12"/>
        <v>6.2193126022913256E-2</v>
      </c>
    </row>
    <row r="35" spans="3:68" ht="17.149999999999999" customHeight="1" thickBot="1" x14ac:dyDescent="0.35">
      <c r="C35" s="36" t="s">
        <v>120</v>
      </c>
      <c r="D35" s="49">
        <f t="shared" si="13"/>
        <v>0.23232323232323232</v>
      </c>
      <c r="E35" s="49">
        <f t="shared" si="14"/>
        <v>0.12244897959183673</v>
      </c>
      <c r="F35" s="49">
        <f t="shared" si="15"/>
        <v>-1.1111111111111112E-2</v>
      </c>
      <c r="G35" s="49">
        <f t="shared" si="16"/>
        <v>4.5045045045045043E-2</v>
      </c>
      <c r="H35" s="49">
        <f t="shared" si="17"/>
        <v>-9.0163934426229511E-2</v>
      </c>
      <c r="I35" s="49">
        <f t="shared" si="18"/>
        <v>0.11818181818181818</v>
      </c>
      <c r="J35" s="49">
        <f t="shared" si="19"/>
        <v>0.21348314606741572</v>
      </c>
      <c r="K35" s="49">
        <f t="shared" si="20"/>
        <v>0.14655172413793102</v>
      </c>
      <c r="L35" s="49">
        <f t="shared" si="21"/>
        <v>0.28828828828828829</v>
      </c>
      <c r="M35" s="49">
        <f t="shared" si="22"/>
        <v>0.38211382113821141</v>
      </c>
      <c r="N35" s="49">
        <f t="shared" si="23"/>
        <v>0.44444444444444442</v>
      </c>
      <c r="O35" s="49">
        <f t="shared" si="24"/>
        <v>0.42105263157894735</v>
      </c>
      <c r="P35" s="49">
        <f t="shared" si="25"/>
        <v>0.26573426573426573</v>
      </c>
      <c r="Q35" s="49">
        <f t="shared" si="26"/>
        <v>0.4</v>
      </c>
      <c r="R35" s="49">
        <f t="shared" si="27"/>
        <v>-8.3333333333333329E-2</v>
      </c>
      <c r="S35" s="49">
        <f t="shared" si="28"/>
        <v>4.2328042328042326E-2</v>
      </c>
      <c r="T35" s="49">
        <f t="shared" si="29"/>
        <v>0.143646408839779</v>
      </c>
      <c r="U35" s="49">
        <f t="shared" si="30"/>
        <v>-6.7226890756302518E-2</v>
      </c>
      <c r="V35" s="49">
        <f t="shared" si="31"/>
        <v>0.46153846153846156</v>
      </c>
      <c r="W35" s="49">
        <f t="shared" si="32"/>
        <v>0.25888324873096447</v>
      </c>
      <c r="X35" s="49">
        <f t="shared" si="33"/>
        <v>0.29951690821256038</v>
      </c>
      <c r="Y35" s="49">
        <f t="shared" si="34"/>
        <v>0.23423423423423423</v>
      </c>
      <c r="Z35" s="49">
        <f t="shared" si="35"/>
        <v>1.9138755980861243E-2</v>
      </c>
      <c r="AA35" s="49">
        <f t="shared" si="36"/>
        <v>6.8548387096774188E-2</v>
      </c>
      <c r="AB35" s="49">
        <f t="shared" si="37"/>
        <v>4.8327137546468404E-2</v>
      </c>
      <c r="AC35" s="49">
        <f t="shared" si="38"/>
        <v>0.13138686131386862</v>
      </c>
      <c r="AD35" s="49">
        <f t="shared" si="39"/>
        <v>0.14553990610328638</v>
      </c>
      <c r="AE35" s="49">
        <f t="shared" si="40"/>
        <v>0.16226415094339622</v>
      </c>
      <c r="AF35" s="49">
        <f t="shared" si="41"/>
        <v>6.0283687943262408E-2</v>
      </c>
      <c r="AG35" s="49">
        <f t="shared" si="42"/>
        <v>3.870967741935484E-2</v>
      </c>
      <c r="AH35" s="49">
        <f t="shared" si="43"/>
        <v>6.9672131147540978E-2</v>
      </c>
      <c r="AI35" s="49">
        <f t="shared" si="44"/>
        <v>0.12337662337662338</v>
      </c>
      <c r="AJ35" s="49">
        <f t="shared" si="10"/>
        <v>8.0267558528428096E-2</v>
      </c>
      <c r="AK35" s="49">
        <f t="shared" si="10"/>
        <v>0.19875776397515527</v>
      </c>
      <c r="AL35" s="49">
        <f t="shared" si="10"/>
        <v>8.8122605363984668E-2</v>
      </c>
      <c r="AM35" s="49">
        <f t="shared" si="10"/>
        <v>7.2254335260115612E-2</v>
      </c>
      <c r="AN35" s="49">
        <f t="shared" si="10"/>
        <v>0.1238390092879257</v>
      </c>
      <c r="AO35" s="49">
        <f t="shared" si="10"/>
        <v>-0.14507772020725387</v>
      </c>
      <c r="AP35" s="49">
        <f t="shared" si="10"/>
        <v>-0.22183098591549297</v>
      </c>
      <c r="AQ35" s="49">
        <f t="shared" si="10"/>
        <v>-0.17520215633423181</v>
      </c>
      <c r="AR35" s="49">
        <f t="shared" si="10"/>
        <v>-0.14325068870523416</v>
      </c>
      <c r="AS35" s="49">
        <f t="shared" si="10"/>
        <v>-1.2121212121212121E-2</v>
      </c>
      <c r="AT35" s="49">
        <f t="shared" si="10"/>
        <v>0.33484162895927599</v>
      </c>
      <c r="AU35" s="49">
        <f t="shared" si="10"/>
        <v>0.28104575163398693</v>
      </c>
      <c r="AV35" s="49">
        <f t="shared" si="10"/>
        <v>0.16077170418006431</v>
      </c>
      <c r="AW35" s="49">
        <f t="shared" si="10"/>
        <v>0.19938650306748465</v>
      </c>
      <c r="AX35" s="49">
        <f t="shared" si="11"/>
        <v>6.7796610169491525E-2</v>
      </c>
      <c r="AY35" s="49">
        <f t="shared" si="11"/>
        <v>1.020408163265306E-2</v>
      </c>
      <c r="AZ35" s="49">
        <f t="shared" si="11"/>
        <v>-9.4182825484764546E-2</v>
      </c>
      <c r="BA35" s="49">
        <f t="shared" si="11"/>
        <v>-0.36828644501278773</v>
      </c>
      <c r="BB35" s="49">
        <f t="shared" si="11"/>
        <v>9.841269841269841E-2</v>
      </c>
      <c r="BC35" s="49">
        <f t="shared" si="11"/>
        <v>2.0202020202020204E-2</v>
      </c>
      <c r="BD35" s="49">
        <f t="shared" si="11"/>
        <v>0.17737003058103976</v>
      </c>
      <c r="BE35" s="49">
        <f t="shared" si="11"/>
        <v>0.68825910931174084</v>
      </c>
      <c r="BF35" s="49">
        <f t="shared" si="11"/>
        <v>-0.16184971098265896</v>
      </c>
      <c r="BG35" s="49">
        <f t="shared" si="11"/>
        <v>-0.15099009900990099</v>
      </c>
      <c r="BH35" s="49">
        <f t="shared" si="11"/>
        <v>-5.1948051948051948E-3</v>
      </c>
      <c r="BI35" s="49">
        <f t="shared" si="11"/>
        <v>-0.14868105515587529</v>
      </c>
      <c r="BJ35" s="49">
        <f t="shared" si="11"/>
        <v>1.7241379310344827E-2</v>
      </c>
      <c r="BK35" s="49">
        <f t="shared" si="11"/>
        <v>0.21574344023323616</v>
      </c>
      <c r="BL35" s="49">
        <f t="shared" si="45"/>
        <v>0</v>
      </c>
      <c r="BM35" s="49">
        <f t="shared" si="12"/>
        <v>-1.9718309859154931E-2</v>
      </c>
      <c r="BN35" s="49">
        <f t="shared" si="12"/>
        <v>-7.796610169491526E-2</v>
      </c>
      <c r="BO35" s="49">
        <f t="shared" si="12"/>
        <v>-5.2757793764988008E-2</v>
      </c>
      <c r="BP35" s="49">
        <f t="shared" si="12"/>
        <v>-5.2219321148825066E-3</v>
      </c>
    </row>
    <row r="36" spans="3:68" ht="17.149999999999999" customHeight="1" thickBot="1" x14ac:dyDescent="0.35">
      <c r="C36" s="36" t="s">
        <v>121</v>
      </c>
      <c r="D36" s="49">
        <f t="shared" si="13"/>
        <v>0.5</v>
      </c>
      <c r="E36" s="49">
        <f t="shared" si="14"/>
        <v>-0.1875</v>
      </c>
      <c r="F36" s="49">
        <f t="shared" si="15"/>
        <v>3.3333333333333335</v>
      </c>
      <c r="G36" s="49">
        <f t="shared" si="16"/>
        <v>0.53333333333333333</v>
      </c>
      <c r="H36" s="49">
        <f t="shared" si="17"/>
        <v>0.75</v>
      </c>
      <c r="I36" s="49">
        <f t="shared" si="18"/>
        <v>1.1538461538461537</v>
      </c>
      <c r="J36" s="49">
        <f t="shared" si="19"/>
        <v>-0.65384615384615385</v>
      </c>
      <c r="K36" s="49">
        <f t="shared" si="20"/>
        <v>-0.13043478260869565</v>
      </c>
      <c r="L36" s="49">
        <f t="shared" si="21"/>
        <v>-0.14285714285714285</v>
      </c>
      <c r="M36" s="49">
        <f t="shared" si="22"/>
        <v>3.5714285714285712E-2</v>
      </c>
      <c r="N36" s="49">
        <f t="shared" si="23"/>
        <v>0.88888888888888884</v>
      </c>
      <c r="O36" s="49">
        <f t="shared" si="24"/>
        <v>0.5</v>
      </c>
      <c r="P36" s="49">
        <f t="shared" si="25"/>
        <v>0.3888888888888889</v>
      </c>
      <c r="Q36" s="49">
        <f t="shared" si="26"/>
        <v>-0.44827586206896552</v>
      </c>
      <c r="R36" s="49">
        <f t="shared" si="27"/>
        <v>0.23529411764705882</v>
      </c>
      <c r="S36" s="49">
        <f t="shared" si="28"/>
        <v>-0.2</v>
      </c>
      <c r="T36" s="49">
        <f t="shared" si="29"/>
        <v>-0.08</v>
      </c>
      <c r="U36" s="49">
        <f t="shared" si="30"/>
        <v>0.8125</v>
      </c>
      <c r="V36" s="49">
        <f t="shared" si="31"/>
        <v>0.19047619047619047</v>
      </c>
      <c r="W36" s="49">
        <f t="shared" si="32"/>
        <v>0.29166666666666669</v>
      </c>
      <c r="X36" s="49">
        <f t="shared" si="33"/>
        <v>0.47826086956521741</v>
      </c>
      <c r="Y36" s="49">
        <f t="shared" si="34"/>
        <v>0.58620689655172409</v>
      </c>
      <c r="Z36" s="49">
        <f t="shared" si="35"/>
        <v>0.56000000000000005</v>
      </c>
      <c r="AA36" s="49">
        <f t="shared" si="36"/>
        <v>0.61290322580645162</v>
      </c>
      <c r="AB36" s="49">
        <f t="shared" si="37"/>
        <v>-0.17647058823529413</v>
      </c>
      <c r="AC36" s="49">
        <f t="shared" si="38"/>
        <v>-0.2391304347826087</v>
      </c>
      <c r="AD36" s="49">
        <f t="shared" si="39"/>
        <v>-0.28205128205128205</v>
      </c>
      <c r="AE36" s="49">
        <f t="shared" si="40"/>
        <v>-0.38</v>
      </c>
      <c r="AF36" s="49">
        <f t="shared" si="41"/>
        <v>0.35714285714285715</v>
      </c>
      <c r="AG36" s="49">
        <f t="shared" si="42"/>
        <v>0.4</v>
      </c>
      <c r="AH36" s="49">
        <f t="shared" si="43"/>
        <v>0.35714285714285715</v>
      </c>
      <c r="AI36" s="49">
        <f t="shared" si="44"/>
        <v>0.38709677419354838</v>
      </c>
      <c r="AJ36" s="49">
        <f t="shared" si="10"/>
        <v>0.42105263157894735</v>
      </c>
      <c r="AK36" s="49">
        <f t="shared" si="10"/>
        <v>0.22448979591836735</v>
      </c>
      <c r="AL36" s="49">
        <f t="shared" si="10"/>
        <v>-0.13157894736842105</v>
      </c>
      <c r="AM36" s="49">
        <f t="shared" si="10"/>
        <v>9.3023255813953487E-2</v>
      </c>
      <c r="AN36" s="49">
        <f t="shared" si="10"/>
        <v>-0.25925925925925924</v>
      </c>
      <c r="AO36" s="49">
        <f t="shared" si="10"/>
        <v>-0.23333333333333334</v>
      </c>
      <c r="AP36" s="49">
        <f t="shared" si="10"/>
        <v>0.42424242424242425</v>
      </c>
      <c r="AQ36" s="49">
        <f t="shared" si="10"/>
        <v>-0.25531914893617019</v>
      </c>
      <c r="AR36" s="49">
        <f t="shared" si="10"/>
        <v>0.625</v>
      </c>
      <c r="AS36" s="49">
        <f t="shared" si="10"/>
        <v>0.45652173913043476</v>
      </c>
      <c r="AT36" s="49">
        <f t="shared" si="10"/>
        <v>-0.25531914893617019</v>
      </c>
      <c r="AU36" s="49">
        <f t="shared" si="10"/>
        <v>0.91428571428571426</v>
      </c>
      <c r="AV36" s="49">
        <f t="shared" si="10"/>
        <v>-6.1538461538461542E-2</v>
      </c>
      <c r="AW36" s="49">
        <f t="shared" si="10"/>
        <v>0.11940298507462686</v>
      </c>
      <c r="AX36" s="49">
        <f t="shared" si="11"/>
        <v>0.22857142857142856</v>
      </c>
      <c r="AY36" s="49">
        <f t="shared" si="11"/>
        <v>0.11940298507462686</v>
      </c>
      <c r="AZ36" s="49">
        <f t="shared" si="11"/>
        <v>-0.29508196721311475</v>
      </c>
      <c r="BA36" s="49">
        <f t="shared" si="11"/>
        <v>-0.61333333333333329</v>
      </c>
      <c r="BB36" s="49">
        <f t="shared" si="11"/>
        <v>0.58139534883720934</v>
      </c>
      <c r="BC36" s="49">
        <f t="shared" si="11"/>
        <v>9.3333333333333338E-2</v>
      </c>
      <c r="BD36" s="49">
        <f t="shared" si="11"/>
        <v>1.069767441860465</v>
      </c>
      <c r="BE36" s="49">
        <f t="shared" si="11"/>
        <v>1.6206896551724137</v>
      </c>
      <c r="BF36" s="49">
        <f t="shared" si="11"/>
        <v>-0.16176470588235295</v>
      </c>
      <c r="BG36" s="49">
        <f t="shared" si="11"/>
        <v>-0.17073170731707318</v>
      </c>
      <c r="BH36" s="49">
        <f t="shared" si="11"/>
        <v>-5.6179775280898875E-2</v>
      </c>
      <c r="BI36" s="49">
        <f t="shared" si="11"/>
        <v>0</v>
      </c>
      <c r="BJ36" s="49">
        <f t="shared" si="11"/>
        <v>-0.24561403508771928</v>
      </c>
      <c r="BK36" s="49">
        <f t="shared" si="11"/>
        <v>-0.19117647058823528</v>
      </c>
      <c r="BL36" s="49">
        <f t="shared" si="45"/>
        <v>-0.29761904761904762</v>
      </c>
      <c r="BM36" s="49">
        <f t="shared" si="12"/>
        <v>9.2105263157894732E-2</v>
      </c>
      <c r="BN36" s="49">
        <f t="shared" si="12"/>
        <v>-0.11627906976744186</v>
      </c>
      <c r="BO36" s="49">
        <f t="shared" si="12"/>
        <v>0.41818181818181815</v>
      </c>
      <c r="BP36" s="49">
        <f t="shared" si="12"/>
        <v>0.1864406779661017</v>
      </c>
    </row>
    <row r="37" spans="3:68" ht="17.149999999999999" customHeight="1" thickBot="1" x14ac:dyDescent="0.35">
      <c r="C37" s="36" t="s">
        <v>122</v>
      </c>
      <c r="D37" s="49">
        <f t="shared" si="13"/>
        <v>2.2222222222222223E-2</v>
      </c>
      <c r="E37" s="49">
        <f t="shared" si="14"/>
        <v>0.5</v>
      </c>
      <c r="F37" s="49">
        <f t="shared" si="15"/>
        <v>-0.1111111111111111</v>
      </c>
      <c r="G37" s="49">
        <f t="shared" si="16"/>
        <v>-7.3170731707317069E-2</v>
      </c>
      <c r="H37" s="49">
        <f t="shared" si="17"/>
        <v>-0.2608695652173913</v>
      </c>
      <c r="I37" s="49">
        <f t="shared" si="18"/>
        <v>1.8518518518518517E-2</v>
      </c>
      <c r="J37" s="49">
        <f t="shared" si="19"/>
        <v>-0.125</v>
      </c>
      <c r="K37" s="49">
        <f t="shared" si="20"/>
        <v>0.55263157894736847</v>
      </c>
      <c r="L37" s="49">
        <f t="shared" si="21"/>
        <v>0.35294117647058826</v>
      </c>
      <c r="M37" s="49">
        <f t="shared" si="22"/>
        <v>0</v>
      </c>
      <c r="N37" s="49">
        <f t="shared" si="23"/>
        <v>0.7142857142857143</v>
      </c>
      <c r="O37" s="49">
        <f t="shared" si="24"/>
        <v>-1.6949152542372881E-2</v>
      </c>
      <c r="P37" s="49">
        <f t="shared" si="25"/>
        <v>0.56521739130434778</v>
      </c>
      <c r="Q37" s="49">
        <f t="shared" si="26"/>
        <v>0.49090909090909091</v>
      </c>
      <c r="R37" s="49">
        <f t="shared" si="27"/>
        <v>0.375</v>
      </c>
      <c r="S37" s="49">
        <f t="shared" si="28"/>
        <v>0.31034482758620691</v>
      </c>
      <c r="T37" s="49">
        <f t="shared" si="29"/>
        <v>0.1388888888888889</v>
      </c>
      <c r="U37" s="49">
        <f t="shared" si="30"/>
        <v>0.2073170731707317</v>
      </c>
      <c r="V37" s="49">
        <f t="shared" si="31"/>
        <v>7.575757575757576E-2</v>
      </c>
      <c r="W37" s="49">
        <f t="shared" si="32"/>
        <v>0.35526315789473684</v>
      </c>
      <c r="X37" s="49">
        <f t="shared" si="33"/>
        <v>0.24390243902439024</v>
      </c>
      <c r="Y37" s="49">
        <f t="shared" si="34"/>
        <v>-2.0202020202020204E-2</v>
      </c>
      <c r="Z37" s="49">
        <f t="shared" si="35"/>
        <v>0.14084507042253522</v>
      </c>
      <c r="AA37" s="49">
        <f t="shared" si="36"/>
        <v>0.1941747572815534</v>
      </c>
      <c r="AB37" s="49">
        <f t="shared" si="37"/>
        <v>-0.12745098039215685</v>
      </c>
      <c r="AC37" s="49">
        <f t="shared" si="38"/>
        <v>0.57731958762886593</v>
      </c>
      <c r="AD37" s="49">
        <f t="shared" si="39"/>
        <v>0.20987654320987653</v>
      </c>
      <c r="AE37" s="49">
        <f t="shared" si="40"/>
        <v>0.26016260162601629</v>
      </c>
      <c r="AF37" s="49">
        <f t="shared" si="41"/>
        <v>0.4606741573033708</v>
      </c>
      <c r="AG37" s="49">
        <f t="shared" si="42"/>
        <v>-0.1111111111111111</v>
      </c>
      <c r="AH37" s="49">
        <f t="shared" si="43"/>
        <v>0.12244897959183673</v>
      </c>
      <c r="AI37" s="49">
        <f t="shared" si="44"/>
        <v>-0.11612903225806452</v>
      </c>
      <c r="AJ37" s="49">
        <f t="shared" si="10"/>
        <v>-0.13846153846153847</v>
      </c>
      <c r="AK37" s="49">
        <f t="shared" si="10"/>
        <v>0.13970588235294118</v>
      </c>
      <c r="AL37" s="49">
        <f t="shared" si="10"/>
        <v>-9.0909090909090912E-2</v>
      </c>
      <c r="AM37" s="49">
        <f t="shared" si="10"/>
        <v>0.27737226277372262</v>
      </c>
      <c r="AN37" s="49">
        <f t="shared" si="10"/>
        <v>0.15178571428571427</v>
      </c>
      <c r="AO37" s="49">
        <f t="shared" si="10"/>
        <v>-9.0322580645161285E-2</v>
      </c>
      <c r="AP37" s="49">
        <f t="shared" si="10"/>
        <v>0.12</v>
      </c>
      <c r="AQ37" s="49">
        <f t="shared" si="10"/>
        <v>-7.4285714285714288E-2</v>
      </c>
      <c r="AR37" s="49">
        <f t="shared" si="10"/>
        <v>-0.16279069767441862</v>
      </c>
      <c r="AS37" s="49">
        <f t="shared" si="10"/>
        <v>0.27659574468085107</v>
      </c>
      <c r="AT37" s="49">
        <f t="shared" si="10"/>
        <v>-0.17857142857142858</v>
      </c>
      <c r="AU37" s="49">
        <f t="shared" si="10"/>
        <v>1.2345679012345678E-2</v>
      </c>
      <c r="AV37" s="49">
        <f t="shared" si="10"/>
        <v>0.55555555555555558</v>
      </c>
      <c r="AW37" s="49">
        <f t="shared" si="10"/>
        <v>-2.7777777777777776E-2</v>
      </c>
      <c r="AX37" s="49">
        <f t="shared" si="11"/>
        <v>0.18478260869565216</v>
      </c>
      <c r="AY37" s="49">
        <f t="shared" si="11"/>
        <v>4.2682926829268296E-2</v>
      </c>
      <c r="AZ37" s="49">
        <f t="shared" si="11"/>
        <v>-0.10714285714285714</v>
      </c>
      <c r="BA37" s="49">
        <f t="shared" si="11"/>
        <v>-0.49142857142857144</v>
      </c>
      <c r="BB37" s="49">
        <f t="shared" si="11"/>
        <v>0.41284403669724773</v>
      </c>
      <c r="BC37" s="49">
        <f t="shared" si="11"/>
        <v>5.2631578947368418E-2</v>
      </c>
      <c r="BD37" s="49">
        <f t="shared" si="11"/>
        <v>6.6666666666666666E-2</v>
      </c>
      <c r="BE37" s="49">
        <f t="shared" si="11"/>
        <v>1.0674157303370786</v>
      </c>
      <c r="BF37" s="49">
        <f t="shared" si="11"/>
        <v>-0.20779220779220781</v>
      </c>
      <c r="BG37" s="49">
        <f t="shared" si="11"/>
        <v>-0.13333333333333333</v>
      </c>
      <c r="BH37" s="49">
        <f t="shared" si="11"/>
        <v>0.1875</v>
      </c>
      <c r="BI37" s="49">
        <f t="shared" si="11"/>
        <v>-0.13043478260869565</v>
      </c>
      <c r="BJ37" s="49">
        <f t="shared" si="11"/>
        <v>9.0163934426229511E-2</v>
      </c>
      <c r="BK37" s="49">
        <f t="shared" si="11"/>
        <v>0.10256410256410256</v>
      </c>
      <c r="BL37" s="49">
        <f t="shared" si="45"/>
        <v>-0.35263157894736841</v>
      </c>
      <c r="BM37" s="49">
        <f t="shared" si="12"/>
        <v>0.375</v>
      </c>
      <c r="BN37" s="49">
        <f t="shared" si="12"/>
        <v>0.15037593984962405</v>
      </c>
      <c r="BO37" s="49">
        <f t="shared" si="12"/>
        <v>0.12209302325581395</v>
      </c>
      <c r="BP37" s="49">
        <f t="shared" si="12"/>
        <v>0.68292682926829273</v>
      </c>
    </row>
    <row r="38" spans="3:68" ht="17.149999999999999" customHeight="1" thickBot="1" x14ac:dyDescent="0.35">
      <c r="C38" s="36" t="s">
        <v>123</v>
      </c>
      <c r="D38" s="49">
        <f t="shared" si="13"/>
        <v>-9.433962264150943E-3</v>
      </c>
      <c r="E38" s="49">
        <f t="shared" si="14"/>
        <v>0.19191919191919191</v>
      </c>
      <c r="F38" s="49">
        <f t="shared" si="15"/>
        <v>0.125</v>
      </c>
      <c r="G38" s="49">
        <f t="shared" si="16"/>
        <v>-5.3571428571428568E-2</v>
      </c>
      <c r="H38" s="49">
        <f t="shared" si="17"/>
        <v>-0.16190476190476191</v>
      </c>
      <c r="I38" s="49">
        <f t="shared" si="18"/>
        <v>8.4745762711864406E-3</v>
      </c>
      <c r="J38" s="49">
        <f t="shared" si="19"/>
        <v>0.125</v>
      </c>
      <c r="K38" s="49">
        <f t="shared" si="20"/>
        <v>-1.8867924528301886E-2</v>
      </c>
      <c r="L38" s="49">
        <f t="shared" si="21"/>
        <v>0.38636363636363635</v>
      </c>
      <c r="M38" s="49">
        <f t="shared" si="22"/>
        <v>0.42857142857142855</v>
      </c>
      <c r="N38" s="49">
        <f t="shared" si="23"/>
        <v>0.54320987654320985</v>
      </c>
      <c r="O38" s="49">
        <f t="shared" si="24"/>
        <v>0.36538461538461536</v>
      </c>
      <c r="P38" s="49">
        <f t="shared" si="25"/>
        <v>0.60655737704918034</v>
      </c>
      <c r="Q38" s="49">
        <f t="shared" si="26"/>
        <v>-3.5294117647058823E-2</v>
      </c>
      <c r="R38" s="49">
        <f t="shared" si="27"/>
        <v>-0.16800000000000001</v>
      </c>
      <c r="S38" s="49">
        <f t="shared" si="28"/>
        <v>0.14084507042253522</v>
      </c>
      <c r="T38" s="49">
        <f t="shared" si="29"/>
        <v>8.1632653061224483E-2</v>
      </c>
      <c r="U38" s="49">
        <f t="shared" si="30"/>
        <v>-5.4878048780487805E-2</v>
      </c>
      <c r="V38" s="49">
        <f t="shared" si="31"/>
        <v>0.45192307692307693</v>
      </c>
      <c r="W38" s="49">
        <f t="shared" si="32"/>
        <v>0.11728395061728394</v>
      </c>
      <c r="X38" s="49">
        <f t="shared" si="33"/>
        <v>-0.25943396226415094</v>
      </c>
      <c r="Y38" s="49">
        <f t="shared" si="34"/>
        <v>0.24516129032258063</v>
      </c>
      <c r="Z38" s="49">
        <f t="shared" si="35"/>
        <v>5.2980132450331126E-2</v>
      </c>
      <c r="AA38" s="49">
        <f t="shared" si="36"/>
        <v>0.23756906077348067</v>
      </c>
      <c r="AB38" s="49">
        <f t="shared" si="37"/>
        <v>0.4140127388535032</v>
      </c>
      <c r="AC38" s="49">
        <f t="shared" si="38"/>
        <v>0.19170984455958548</v>
      </c>
      <c r="AD38" s="49">
        <f t="shared" si="39"/>
        <v>0.28930817610062892</v>
      </c>
      <c r="AE38" s="49">
        <f t="shared" si="40"/>
        <v>0.19196428571428573</v>
      </c>
      <c r="AF38" s="49">
        <f t="shared" si="41"/>
        <v>2.7027027027027029E-2</v>
      </c>
      <c r="AG38" s="49">
        <f t="shared" si="42"/>
        <v>0.1</v>
      </c>
      <c r="AH38" s="49">
        <f t="shared" si="43"/>
        <v>6.3414634146341464E-2</v>
      </c>
      <c r="AI38" s="49">
        <f t="shared" si="44"/>
        <v>-0.12359550561797752</v>
      </c>
      <c r="AJ38" s="49">
        <f t="shared" si="10"/>
        <v>6.1403508771929821E-2</v>
      </c>
      <c r="AK38" s="49">
        <f t="shared" si="10"/>
        <v>0.23715415019762845</v>
      </c>
      <c r="AL38" s="49">
        <f t="shared" si="10"/>
        <v>0.16972477064220184</v>
      </c>
      <c r="AM38" s="49">
        <f t="shared" si="10"/>
        <v>8.9743589743589744E-2</v>
      </c>
      <c r="AN38" s="49">
        <f t="shared" si="10"/>
        <v>0.10330578512396695</v>
      </c>
      <c r="AO38" s="49">
        <f t="shared" si="10"/>
        <v>-8.3067092651757185E-2</v>
      </c>
      <c r="AP38" s="49">
        <f t="shared" si="10"/>
        <v>-0.24313725490196078</v>
      </c>
      <c r="AQ38" s="49">
        <f t="shared" si="10"/>
        <v>0.14509803921568629</v>
      </c>
      <c r="AR38" s="49">
        <f t="shared" si="10"/>
        <v>-3.7453183520599251E-3</v>
      </c>
      <c r="AS38" s="49">
        <f t="shared" si="10"/>
        <v>0.13937282229965156</v>
      </c>
      <c r="AT38" s="49">
        <f t="shared" si="10"/>
        <v>0.28497409326424872</v>
      </c>
      <c r="AU38" s="49">
        <f t="shared" si="10"/>
        <v>8.5616438356164379E-2</v>
      </c>
      <c r="AV38" s="49">
        <f t="shared" si="10"/>
        <v>0.35338345864661652</v>
      </c>
      <c r="AW38" s="49">
        <f t="shared" si="10"/>
        <v>9.1743119266055051E-2</v>
      </c>
      <c r="AX38" s="49">
        <f t="shared" si="11"/>
        <v>4.0322580645161289E-3</v>
      </c>
      <c r="AY38" s="49">
        <f t="shared" si="11"/>
        <v>0.19242902208201892</v>
      </c>
      <c r="AZ38" s="49">
        <f t="shared" si="11"/>
        <v>-0.11666666666666667</v>
      </c>
      <c r="BA38" s="49">
        <f t="shared" si="11"/>
        <v>-0.56302521008403361</v>
      </c>
      <c r="BB38" s="49">
        <f t="shared" si="11"/>
        <v>0.4859437751004016</v>
      </c>
      <c r="BC38" s="49">
        <f t="shared" si="11"/>
        <v>0.24603174603174602</v>
      </c>
      <c r="BD38" s="49">
        <f t="shared" si="11"/>
        <v>0.22012578616352202</v>
      </c>
      <c r="BE38" s="49">
        <f t="shared" si="11"/>
        <v>1.9871794871794872</v>
      </c>
      <c r="BF38" s="49">
        <f t="shared" si="11"/>
        <v>-0.11081081081081082</v>
      </c>
      <c r="BG38" s="49">
        <f t="shared" si="11"/>
        <v>-0.19108280254777071</v>
      </c>
      <c r="BH38" s="49">
        <f t="shared" si="11"/>
        <v>8.247422680412371E-2</v>
      </c>
      <c r="BI38" s="49">
        <f t="shared" si="11"/>
        <v>-5.7939914163090127E-2</v>
      </c>
      <c r="BJ38" s="49">
        <f t="shared" si="11"/>
        <v>-1.82370820668693E-2</v>
      </c>
      <c r="BK38" s="49">
        <f t="shared" si="11"/>
        <v>8.3989501312335957E-2</v>
      </c>
      <c r="BL38" s="49">
        <f t="shared" si="45"/>
        <v>-0.21666666666666667</v>
      </c>
      <c r="BM38" s="49">
        <f t="shared" si="12"/>
        <v>-0.23234624145785876</v>
      </c>
      <c r="BN38" s="49">
        <f t="shared" si="12"/>
        <v>-4.3343653250773995E-2</v>
      </c>
      <c r="BO38" s="49">
        <f t="shared" si="12"/>
        <v>-9.2009685230024216E-2</v>
      </c>
      <c r="BP38" s="49">
        <f t="shared" si="12"/>
        <v>0.17325227963525835</v>
      </c>
    </row>
    <row r="39" spans="3:68" ht="17.149999999999999" customHeight="1" thickBot="1" x14ac:dyDescent="0.35">
      <c r="C39" s="36" t="s">
        <v>124</v>
      </c>
      <c r="D39" s="49">
        <f t="shared" si="13"/>
        <v>-0.29411764705882354</v>
      </c>
      <c r="E39" s="49">
        <f t="shared" si="14"/>
        <v>0.11538461538461539</v>
      </c>
      <c r="F39" s="49">
        <f t="shared" si="15"/>
        <v>5.5555555555555552E-2</v>
      </c>
      <c r="G39" s="49">
        <f t="shared" si="16"/>
        <v>0.41666666666666669</v>
      </c>
      <c r="H39" s="49">
        <f t="shared" si="17"/>
        <v>1.3333333333333333</v>
      </c>
      <c r="I39" s="49">
        <f t="shared" si="18"/>
        <v>-0.34482758620689657</v>
      </c>
      <c r="J39" s="49">
        <f t="shared" si="19"/>
        <v>-0.47368421052631576</v>
      </c>
      <c r="K39" s="49">
        <f t="shared" si="20"/>
        <v>-0.41176470588235292</v>
      </c>
      <c r="L39" s="49">
        <f t="shared" si="21"/>
        <v>-0.14285714285714285</v>
      </c>
      <c r="M39" s="49">
        <f t="shared" si="22"/>
        <v>1.2105263157894737</v>
      </c>
      <c r="N39" s="49">
        <f t="shared" si="23"/>
        <v>2.5</v>
      </c>
      <c r="O39" s="49">
        <f t="shared" si="24"/>
        <v>0.75</v>
      </c>
      <c r="P39" s="49">
        <f t="shared" si="25"/>
        <v>0.54166666666666663</v>
      </c>
      <c r="Q39" s="49">
        <f t="shared" si="26"/>
        <v>-0.14285714285714285</v>
      </c>
      <c r="R39" s="49">
        <f t="shared" si="27"/>
        <v>-0.11428571428571428</v>
      </c>
      <c r="S39" s="49">
        <f t="shared" si="28"/>
        <v>0.37142857142857144</v>
      </c>
      <c r="T39" s="49">
        <f t="shared" si="29"/>
        <v>0.1891891891891892</v>
      </c>
      <c r="U39" s="49">
        <f t="shared" si="30"/>
        <v>0.55555555555555558</v>
      </c>
      <c r="V39" s="49">
        <f t="shared" si="31"/>
        <v>6.4516129032258063E-2</v>
      </c>
      <c r="W39" s="49">
        <f t="shared" si="32"/>
        <v>0.39583333333333331</v>
      </c>
      <c r="X39" s="49">
        <f t="shared" si="33"/>
        <v>4.5454545454545456E-2</v>
      </c>
      <c r="Y39" s="49">
        <f t="shared" si="34"/>
        <v>7.1428571428571425E-2</v>
      </c>
      <c r="Z39" s="49">
        <f t="shared" si="35"/>
        <v>0.18181818181818182</v>
      </c>
      <c r="AA39" s="49">
        <f t="shared" si="36"/>
        <v>-0.16417910447761194</v>
      </c>
      <c r="AB39" s="49">
        <f t="shared" si="37"/>
        <v>0.2608695652173913</v>
      </c>
      <c r="AC39" s="49">
        <f t="shared" si="38"/>
        <v>-1.6666666666666666E-2</v>
      </c>
      <c r="AD39" s="49">
        <f t="shared" si="39"/>
        <v>0.25641025641025639</v>
      </c>
      <c r="AE39" s="49">
        <f t="shared" si="40"/>
        <v>0.19642857142857142</v>
      </c>
      <c r="AF39" s="49">
        <f t="shared" si="41"/>
        <v>-1.7241379310344827E-2</v>
      </c>
      <c r="AG39" s="49">
        <f t="shared" si="42"/>
        <v>0.15254237288135594</v>
      </c>
      <c r="AH39" s="49">
        <f t="shared" si="43"/>
        <v>0.14285714285714285</v>
      </c>
      <c r="AI39" s="49">
        <f t="shared" si="44"/>
        <v>0.11940298507462686</v>
      </c>
      <c r="AJ39" s="49">
        <f t="shared" si="10"/>
        <v>0.12280701754385964</v>
      </c>
      <c r="AK39" s="49">
        <f t="shared" si="10"/>
        <v>0.35294117647058826</v>
      </c>
      <c r="AL39" s="49">
        <f t="shared" si="10"/>
        <v>1.7857142857142856E-2</v>
      </c>
      <c r="AM39" s="49">
        <f t="shared" si="10"/>
        <v>5.3333333333333337E-2</v>
      </c>
      <c r="AN39" s="49">
        <f t="shared" si="10"/>
        <v>-7.8125E-2</v>
      </c>
      <c r="AO39" s="49">
        <f t="shared" si="10"/>
        <v>-0.19565217391304349</v>
      </c>
      <c r="AP39" s="49">
        <f t="shared" si="10"/>
        <v>0.26315789473684209</v>
      </c>
      <c r="AQ39" s="49">
        <f t="shared" si="10"/>
        <v>-3.7974683544303799E-2</v>
      </c>
      <c r="AR39" s="49">
        <f t="shared" si="10"/>
        <v>0.38983050847457629</v>
      </c>
      <c r="AS39" s="49">
        <f t="shared" si="10"/>
        <v>0.1891891891891892</v>
      </c>
      <c r="AT39" s="49">
        <f t="shared" si="10"/>
        <v>-5.5555555555555552E-2</v>
      </c>
      <c r="AU39" s="49">
        <f t="shared" si="10"/>
        <v>0.23684210526315788</v>
      </c>
      <c r="AV39" s="49">
        <f t="shared" si="10"/>
        <v>0.34146341463414637</v>
      </c>
      <c r="AW39" s="49">
        <f t="shared" si="10"/>
        <v>0.25</v>
      </c>
      <c r="AX39" s="49">
        <f t="shared" si="11"/>
        <v>-5.8823529411764705E-2</v>
      </c>
      <c r="AY39" s="49">
        <f t="shared" si="11"/>
        <v>4.2553191489361701E-2</v>
      </c>
      <c r="AZ39" s="49">
        <f t="shared" si="11"/>
        <v>-0.26363636363636361</v>
      </c>
      <c r="BA39" s="49">
        <f t="shared" si="11"/>
        <v>-0.29090909090909089</v>
      </c>
      <c r="BB39" s="49">
        <f t="shared" si="11"/>
        <v>0.46875</v>
      </c>
      <c r="BC39" s="49">
        <f t="shared" si="11"/>
        <v>7.1428571428571425E-2</v>
      </c>
      <c r="BD39" s="49">
        <f t="shared" si="11"/>
        <v>0.43209876543209874</v>
      </c>
      <c r="BE39" s="49">
        <f t="shared" si="11"/>
        <v>0.60256410256410253</v>
      </c>
      <c r="BF39" s="49">
        <f t="shared" si="11"/>
        <v>-0.21276595744680851</v>
      </c>
      <c r="BG39" s="49">
        <f t="shared" si="11"/>
        <v>-1.9047619047619049E-2</v>
      </c>
      <c r="BH39" s="49">
        <f t="shared" si="11"/>
        <v>-4.3103448275862072E-2</v>
      </c>
      <c r="BI39" s="49">
        <f t="shared" si="11"/>
        <v>-0.16800000000000001</v>
      </c>
      <c r="BJ39" s="49">
        <f t="shared" si="11"/>
        <v>2.7027027027027029E-2</v>
      </c>
      <c r="BK39" s="49">
        <f t="shared" si="11"/>
        <v>0.26213592233009708</v>
      </c>
      <c r="BL39" s="49">
        <f t="shared" si="45"/>
        <v>-0.3783783783783784</v>
      </c>
      <c r="BM39" s="49">
        <f t="shared" si="12"/>
        <v>-9.6153846153846159E-3</v>
      </c>
      <c r="BN39" s="49">
        <f t="shared" si="12"/>
        <v>0.27631578947368424</v>
      </c>
      <c r="BO39" s="49">
        <f t="shared" si="12"/>
        <v>4.6153846153846156E-2</v>
      </c>
      <c r="BP39" s="49">
        <f t="shared" si="12"/>
        <v>0.88405797101449279</v>
      </c>
    </row>
    <row r="40" spans="3:68" ht="17.149999999999999" customHeight="1" thickBot="1" x14ac:dyDescent="0.35">
      <c r="C40" s="36" t="s">
        <v>125</v>
      </c>
      <c r="D40" s="49">
        <f t="shared" si="13"/>
        <v>2.6666666666666665</v>
      </c>
      <c r="E40" s="49">
        <f t="shared" si="14"/>
        <v>-0.14285714285714285</v>
      </c>
      <c r="F40" s="49">
        <f t="shared" si="15"/>
        <v>2.8</v>
      </c>
      <c r="G40" s="49">
        <f t="shared" si="16"/>
        <v>0.27272727272727271</v>
      </c>
      <c r="H40" s="49">
        <f t="shared" si="17"/>
        <v>4.5454545454545456E-2</v>
      </c>
      <c r="I40" s="49">
        <f t="shared" si="18"/>
        <v>0.33333333333333331</v>
      </c>
      <c r="J40" s="49">
        <f t="shared" si="19"/>
        <v>-0.26315789473684209</v>
      </c>
      <c r="K40" s="49">
        <f t="shared" si="20"/>
        <v>0.5714285714285714</v>
      </c>
      <c r="L40" s="49">
        <f t="shared" si="21"/>
        <v>-0.13043478260869565</v>
      </c>
      <c r="M40" s="49">
        <f t="shared" si="22"/>
        <v>0</v>
      </c>
      <c r="N40" s="49">
        <f t="shared" si="23"/>
        <v>0</v>
      </c>
      <c r="O40" s="49">
        <f t="shared" si="24"/>
        <v>-9.0909090909090912E-2</v>
      </c>
      <c r="P40" s="49">
        <f t="shared" si="25"/>
        <v>0.05</v>
      </c>
      <c r="Q40" s="49">
        <f t="shared" si="26"/>
        <v>-0.125</v>
      </c>
      <c r="R40" s="49">
        <f t="shared" si="27"/>
        <v>0.5</v>
      </c>
      <c r="S40" s="49">
        <f t="shared" si="28"/>
        <v>-0.3</v>
      </c>
      <c r="T40" s="49">
        <f t="shared" si="29"/>
        <v>-4.7619047619047616E-2</v>
      </c>
      <c r="U40" s="49">
        <f t="shared" si="30"/>
        <v>0.19047619047619047</v>
      </c>
      <c r="V40" s="49">
        <f t="shared" si="31"/>
        <v>-9.5238095238095233E-2</v>
      </c>
      <c r="W40" s="49">
        <f t="shared" si="32"/>
        <v>1.2142857142857142</v>
      </c>
      <c r="X40" s="49">
        <f t="shared" si="33"/>
        <v>0.25</v>
      </c>
      <c r="Y40" s="49">
        <f t="shared" si="34"/>
        <v>-0.04</v>
      </c>
      <c r="Z40" s="49">
        <f t="shared" si="35"/>
        <v>-0.15789473684210525</v>
      </c>
      <c r="AA40" s="49">
        <f t="shared" si="36"/>
        <v>6.4516129032258063E-2</v>
      </c>
      <c r="AB40" s="49">
        <f t="shared" si="37"/>
        <v>0.2</v>
      </c>
      <c r="AC40" s="49">
        <f t="shared" si="38"/>
        <v>0.5</v>
      </c>
      <c r="AD40" s="49">
        <f t="shared" si="39"/>
        <v>0.4375</v>
      </c>
      <c r="AE40" s="49">
        <f t="shared" si="40"/>
        <v>3.0303030303030304E-2</v>
      </c>
      <c r="AF40" s="49">
        <f t="shared" si="41"/>
        <v>-0.13333333333333333</v>
      </c>
      <c r="AG40" s="49">
        <f t="shared" si="42"/>
        <v>-0.1111111111111111</v>
      </c>
      <c r="AH40" s="49">
        <f t="shared" si="43"/>
        <v>0.13043478260869565</v>
      </c>
      <c r="AI40" s="49">
        <f t="shared" si="44"/>
        <v>-0.17647058823529413</v>
      </c>
      <c r="AJ40" s="49">
        <f t="shared" si="10"/>
        <v>-3.8461538461538464E-2</v>
      </c>
      <c r="AK40" s="49">
        <f t="shared" si="10"/>
        <v>-0.1875</v>
      </c>
      <c r="AL40" s="49">
        <f t="shared" si="10"/>
        <v>-0.5</v>
      </c>
      <c r="AM40" s="49">
        <f t="shared" si="10"/>
        <v>0.14285714285714285</v>
      </c>
      <c r="AN40" s="49">
        <f t="shared" si="10"/>
        <v>0.52</v>
      </c>
      <c r="AO40" s="49">
        <f t="shared" si="10"/>
        <v>0.11538461538461539</v>
      </c>
      <c r="AP40" s="49">
        <f t="shared" si="10"/>
        <v>0.69230769230769229</v>
      </c>
      <c r="AQ40" s="49">
        <f t="shared" si="10"/>
        <v>9.375E-2</v>
      </c>
      <c r="AR40" s="49">
        <f t="shared" si="10"/>
        <v>0.92105263157894735</v>
      </c>
      <c r="AS40" s="49">
        <f t="shared" si="10"/>
        <v>0.31034482758620691</v>
      </c>
      <c r="AT40" s="49">
        <f t="shared" si="10"/>
        <v>-9.0909090909090912E-2</v>
      </c>
      <c r="AU40" s="49">
        <f t="shared" si="10"/>
        <v>0.11428571428571428</v>
      </c>
      <c r="AV40" s="49">
        <f t="shared" si="10"/>
        <v>1.3698630136986301E-2</v>
      </c>
      <c r="AW40" s="49">
        <f t="shared" si="10"/>
        <v>0</v>
      </c>
      <c r="AX40" s="49">
        <f t="shared" si="11"/>
        <v>-0.1</v>
      </c>
      <c r="AY40" s="49">
        <f t="shared" si="11"/>
        <v>-0.41025641025641024</v>
      </c>
      <c r="AZ40" s="49">
        <f t="shared" si="11"/>
        <v>-0.29729729729729731</v>
      </c>
      <c r="BA40" s="49">
        <f t="shared" si="11"/>
        <v>-7.8947368421052627E-2</v>
      </c>
      <c r="BB40" s="49">
        <f t="shared" si="11"/>
        <v>0.83333333333333337</v>
      </c>
      <c r="BC40" s="49">
        <f t="shared" si="11"/>
        <v>1.3043478260869565</v>
      </c>
      <c r="BD40" s="49">
        <f t="shared" si="11"/>
        <v>-0.44230769230769229</v>
      </c>
      <c r="BE40" s="49">
        <f t="shared" si="11"/>
        <v>0.22857142857142856</v>
      </c>
      <c r="BF40" s="49">
        <f t="shared" si="11"/>
        <v>0.78787878787878785</v>
      </c>
      <c r="BG40" s="49">
        <f t="shared" si="11"/>
        <v>-0.22641509433962265</v>
      </c>
      <c r="BH40" s="49">
        <f t="shared" si="11"/>
        <v>1</v>
      </c>
      <c r="BI40" s="49">
        <f t="shared" si="11"/>
        <v>-0.13953488372093023</v>
      </c>
      <c r="BJ40" s="49">
        <f t="shared" si="11"/>
        <v>-0.28813559322033899</v>
      </c>
      <c r="BK40" s="49">
        <f t="shared" si="11"/>
        <v>-2.4390243902439025E-2</v>
      </c>
      <c r="BL40" s="49">
        <f t="shared" si="45"/>
        <v>-0.27586206896551724</v>
      </c>
      <c r="BM40" s="49">
        <f t="shared" si="12"/>
        <v>0.6216216216216216</v>
      </c>
      <c r="BN40" s="49">
        <f t="shared" si="12"/>
        <v>-0.47619047619047616</v>
      </c>
      <c r="BO40" s="49">
        <f t="shared" si="12"/>
        <v>0.625</v>
      </c>
      <c r="BP40" s="49">
        <f t="shared" si="12"/>
        <v>0.45238095238095238</v>
      </c>
    </row>
    <row r="41" spans="3:68" ht="17.149999999999999" customHeight="1" thickBot="1" x14ac:dyDescent="0.35">
      <c r="C41" s="36" t="s">
        <v>126</v>
      </c>
      <c r="D41" s="49">
        <f t="shared" si="13"/>
        <v>-0.16279069767441862</v>
      </c>
      <c r="E41" s="49">
        <f t="shared" si="14"/>
        <v>-3.6363636363636362E-2</v>
      </c>
      <c r="F41" s="49">
        <f t="shared" si="15"/>
        <v>0.39285714285714285</v>
      </c>
      <c r="G41" s="49">
        <f t="shared" si="16"/>
        <v>0.33333333333333331</v>
      </c>
      <c r="H41" s="49">
        <f t="shared" si="17"/>
        <v>0</v>
      </c>
      <c r="I41" s="49">
        <f t="shared" si="18"/>
        <v>-0.15094339622641509</v>
      </c>
      <c r="J41" s="49">
        <f t="shared" si="19"/>
        <v>-5.128205128205128E-2</v>
      </c>
      <c r="K41" s="49">
        <f t="shared" si="20"/>
        <v>-8.3333333333333329E-2</v>
      </c>
      <c r="L41" s="49">
        <f t="shared" si="21"/>
        <v>0.52777777777777779</v>
      </c>
      <c r="M41" s="49">
        <f t="shared" si="22"/>
        <v>0.31111111111111112</v>
      </c>
      <c r="N41" s="49">
        <f t="shared" si="23"/>
        <v>0.24324324324324326</v>
      </c>
      <c r="O41" s="49">
        <f t="shared" si="24"/>
        <v>0.52272727272727271</v>
      </c>
      <c r="P41" s="49">
        <f t="shared" si="25"/>
        <v>-0.14545454545454545</v>
      </c>
      <c r="Q41" s="49">
        <f t="shared" si="26"/>
        <v>0.33898305084745761</v>
      </c>
      <c r="R41" s="49">
        <f t="shared" si="27"/>
        <v>0.10869565217391304</v>
      </c>
      <c r="S41" s="49">
        <f t="shared" si="28"/>
        <v>0</v>
      </c>
      <c r="T41" s="49">
        <f t="shared" si="29"/>
        <v>0.48936170212765956</v>
      </c>
      <c r="U41" s="49">
        <f t="shared" si="30"/>
        <v>-0.17721518987341772</v>
      </c>
      <c r="V41" s="49">
        <f t="shared" si="31"/>
        <v>-0.21568627450980393</v>
      </c>
      <c r="W41" s="49">
        <f t="shared" si="32"/>
        <v>-0.13432835820895522</v>
      </c>
      <c r="X41" s="49">
        <f t="shared" si="33"/>
        <v>-0.2</v>
      </c>
      <c r="Y41" s="49">
        <f t="shared" si="34"/>
        <v>0.26153846153846155</v>
      </c>
      <c r="Z41" s="49">
        <f t="shared" si="35"/>
        <v>0.57499999999999996</v>
      </c>
      <c r="AA41" s="49">
        <f t="shared" si="36"/>
        <v>0.58620689655172409</v>
      </c>
      <c r="AB41" s="49">
        <f t="shared" si="37"/>
        <v>0.35714285714285715</v>
      </c>
      <c r="AC41" s="49">
        <f t="shared" si="38"/>
        <v>-4.878048780487805E-2</v>
      </c>
      <c r="AD41" s="49">
        <f t="shared" si="39"/>
        <v>-6.3492063492063489E-2</v>
      </c>
      <c r="AE41" s="49">
        <f t="shared" si="40"/>
        <v>0.53260869565217395</v>
      </c>
      <c r="AF41" s="49">
        <f t="shared" si="41"/>
        <v>0.72368421052631582</v>
      </c>
      <c r="AG41" s="49">
        <f t="shared" si="42"/>
        <v>0.57692307692307687</v>
      </c>
      <c r="AH41" s="49">
        <f t="shared" si="43"/>
        <v>0.28813559322033899</v>
      </c>
      <c r="AI41" s="49">
        <f t="shared" si="44"/>
        <v>-0.14893617021276595</v>
      </c>
      <c r="AJ41" s="49">
        <f t="shared" si="10"/>
        <v>-6.1068702290076333E-2</v>
      </c>
      <c r="AK41" s="49">
        <f t="shared" si="10"/>
        <v>0.15447154471544716</v>
      </c>
      <c r="AL41" s="49">
        <f t="shared" si="10"/>
        <v>0.14473684210526316</v>
      </c>
      <c r="AM41" s="49">
        <f t="shared" si="10"/>
        <v>0.23333333333333334</v>
      </c>
      <c r="AN41" s="49">
        <f t="shared" si="10"/>
        <v>0.28455284552845528</v>
      </c>
      <c r="AO41" s="49">
        <f t="shared" si="10"/>
        <v>0.27464788732394368</v>
      </c>
      <c r="AP41" s="49">
        <f t="shared" si="10"/>
        <v>0.35632183908045978</v>
      </c>
      <c r="AQ41" s="49">
        <f t="shared" si="10"/>
        <v>6.0810810810810814E-2</v>
      </c>
      <c r="AR41" s="49">
        <f t="shared" si="10"/>
        <v>-0.10126582278481013</v>
      </c>
      <c r="AS41" s="49">
        <f t="shared" si="10"/>
        <v>-9.3922651933701654E-2</v>
      </c>
      <c r="AT41" s="49">
        <f t="shared" si="10"/>
        <v>-9.3220338983050849E-2</v>
      </c>
      <c r="AU41" s="49">
        <f t="shared" si="10"/>
        <v>-3.8216560509554139E-2</v>
      </c>
      <c r="AV41" s="49">
        <f t="shared" si="10"/>
        <v>0.49295774647887325</v>
      </c>
      <c r="AW41" s="49">
        <f t="shared" si="10"/>
        <v>-0.1402439024390244</v>
      </c>
      <c r="AX41" s="49">
        <f t="shared" si="11"/>
        <v>0.19626168224299065</v>
      </c>
      <c r="AY41" s="49">
        <f t="shared" si="11"/>
        <v>0.25827814569536423</v>
      </c>
      <c r="AZ41" s="49">
        <f t="shared" si="11"/>
        <v>-0.22641509433962265</v>
      </c>
      <c r="BA41" s="49">
        <f t="shared" si="11"/>
        <v>-0.33333333333333331</v>
      </c>
      <c r="BB41" s="49">
        <f t="shared" si="11"/>
        <v>-7.8125E-3</v>
      </c>
      <c r="BC41" s="49">
        <f t="shared" si="11"/>
        <v>1.0526315789473684E-2</v>
      </c>
      <c r="BD41" s="49">
        <f t="shared" si="11"/>
        <v>7.926829268292683E-2</v>
      </c>
      <c r="BE41" s="49">
        <f t="shared" si="11"/>
        <v>0.94680851063829785</v>
      </c>
      <c r="BF41" s="49">
        <f t="shared" si="11"/>
        <v>-0.10236220472440945</v>
      </c>
      <c r="BG41" s="49">
        <f t="shared" si="11"/>
        <v>-0.171875</v>
      </c>
      <c r="BH41" s="49">
        <f t="shared" si="11"/>
        <v>5.0847457627118647E-2</v>
      </c>
      <c r="BI41" s="49">
        <f t="shared" si="11"/>
        <v>-0.18579234972677597</v>
      </c>
      <c r="BJ41" s="49">
        <f t="shared" si="11"/>
        <v>-0.14035087719298245</v>
      </c>
      <c r="BK41" s="49">
        <f t="shared" si="11"/>
        <v>-1.8867924528301886E-2</v>
      </c>
      <c r="BL41" s="49">
        <f t="shared" si="45"/>
        <v>-0.37634408602150538</v>
      </c>
      <c r="BM41" s="49">
        <f t="shared" si="12"/>
        <v>-9.3959731543624164E-2</v>
      </c>
      <c r="BN41" s="49">
        <f t="shared" si="12"/>
        <v>0.24489795918367346</v>
      </c>
      <c r="BO41" s="49">
        <f t="shared" si="12"/>
        <v>-2.564102564102564E-2</v>
      </c>
      <c r="BP41" s="49">
        <f t="shared" si="12"/>
        <v>8.6206896551724144E-2</v>
      </c>
    </row>
    <row r="42" spans="3:68" ht="17.149999999999999" customHeight="1" thickBot="1" x14ac:dyDescent="0.35">
      <c r="C42" s="36" t="s">
        <v>127</v>
      </c>
      <c r="D42" s="49">
        <f t="shared" si="13"/>
        <v>-0.5</v>
      </c>
      <c r="E42" s="49">
        <f t="shared" si="14"/>
        <v>-0.83333333333333337</v>
      </c>
      <c r="F42" s="49">
        <f t="shared" si="15"/>
        <v>-0.25</v>
      </c>
      <c r="G42" s="49">
        <f t="shared" si="16"/>
        <v>-0.66666666666666663</v>
      </c>
      <c r="H42" s="49">
        <f t="shared" si="17"/>
        <v>0</v>
      </c>
      <c r="I42" s="49">
        <f t="shared" si="18"/>
        <v>-1</v>
      </c>
      <c r="J42" s="49">
        <f t="shared" si="19"/>
        <v>0.66666666666666663</v>
      </c>
      <c r="K42" s="49">
        <f t="shared" si="20"/>
        <v>-1</v>
      </c>
      <c r="L42" s="49">
        <f t="shared" si="21"/>
        <v>-0.5</v>
      </c>
      <c r="M42" s="49"/>
      <c r="N42" s="49">
        <f t="shared" si="23"/>
        <v>-0.8</v>
      </c>
      <c r="O42" s="49"/>
      <c r="P42" s="49">
        <f t="shared" si="25"/>
        <v>0</v>
      </c>
      <c r="Q42" s="49"/>
      <c r="R42" s="49">
        <f t="shared" si="27"/>
        <v>1</v>
      </c>
      <c r="S42" s="49">
        <f t="shared" si="28"/>
        <v>6</v>
      </c>
      <c r="T42" s="49">
        <f t="shared" si="29"/>
        <v>1</v>
      </c>
      <c r="U42" s="49">
        <f t="shared" si="30"/>
        <v>-0.5</v>
      </c>
      <c r="V42" s="49">
        <f t="shared" si="31"/>
        <v>1</v>
      </c>
      <c r="W42" s="49">
        <f t="shared" si="32"/>
        <v>-0.7142857142857143</v>
      </c>
      <c r="X42" s="49">
        <f t="shared" si="33"/>
        <v>1.5</v>
      </c>
      <c r="Y42" s="49">
        <f>+(AC21-Y21)/Y21</f>
        <v>3</v>
      </c>
      <c r="Z42" s="49">
        <f t="shared" si="35"/>
        <v>0</v>
      </c>
      <c r="AA42" s="49">
        <f>+(AE21-AA21)/AA21</f>
        <v>2</v>
      </c>
      <c r="AB42" s="49">
        <f t="shared" si="37"/>
        <v>0.2</v>
      </c>
      <c r="AC42" s="49">
        <f t="shared" si="38"/>
        <v>1</v>
      </c>
      <c r="AD42" s="49">
        <f t="shared" si="39"/>
        <v>0</v>
      </c>
      <c r="AE42" s="49">
        <f>+(AI21-AE21)/AE21</f>
        <v>-0.5</v>
      </c>
      <c r="AF42" s="49">
        <f t="shared" si="41"/>
        <v>0.83333333333333337</v>
      </c>
      <c r="AG42" s="49">
        <f>+(AK21-AG21)/AG21</f>
        <v>1.25</v>
      </c>
      <c r="AH42" s="49">
        <f t="shared" si="43"/>
        <v>2</v>
      </c>
      <c r="AI42" s="49">
        <f>+(AM21-AI21)/AI21</f>
        <v>2</v>
      </c>
      <c r="AJ42" s="49">
        <f t="shared" si="10"/>
        <v>9.0909090909090912E-2</v>
      </c>
      <c r="AK42" s="49">
        <f t="shared" si="10"/>
        <v>-0.22222222222222221</v>
      </c>
      <c r="AL42" s="49">
        <f t="shared" si="10"/>
        <v>0.16666666666666666</v>
      </c>
      <c r="AM42" s="49">
        <f t="shared" si="10"/>
        <v>0.33333333333333331</v>
      </c>
      <c r="AN42" s="49">
        <f t="shared" si="10"/>
        <v>-0.33333333333333331</v>
      </c>
      <c r="AO42" s="49">
        <f t="shared" si="10"/>
        <v>-7.1428571428571425E-2</v>
      </c>
      <c r="AP42" s="49">
        <f t="shared" si="10"/>
        <v>-0.35714285714285715</v>
      </c>
      <c r="AQ42" s="49">
        <f t="shared" si="10"/>
        <v>0.41666666666666669</v>
      </c>
      <c r="AR42" s="49">
        <f t="shared" si="10"/>
        <v>0.875</v>
      </c>
      <c r="AS42" s="49">
        <f t="shared" si="10"/>
        <v>-0.15384615384615385</v>
      </c>
      <c r="AT42" s="49">
        <f t="shared" si="10"/>
        <v>0.55555555555555558</v>
      </c>
      <c r="AU42" s="49">
        <f t="shared" si="10"/>
        <v>5.8823529411764705E-2</v>
      </c>
      <c r="AV42" s="49">
        <f t="shared" si="10"/>
        <v>6.6666666666666666E-2</v>
      </c>
      <c r="AW42" s="49">
        <f t="shared" si="10"/>
        <v>-0.27272727272727271</v>
      </c>
      <c r="AX42" s="49">
        <f t="shared" si="11"/>
        <v>-7.1428571428571425E-2</v>
      </c>
      <c r="AY42" s="49">
        <f t="shared" si="11"/>
        <v>-5.5555555555555552E-2</v>
      </c>
      <c r="AZ42" s="49">
        <f t="shared" si="11"/>
        <v>-0.1875</v>
      </c>
      <c r="BA42" s="49">
        <f t="shared" si="11"/>
        <v>-0.375</v>
      </c>
      <c r="BB42" s="49">
        <f t="shared" si="11"/>
        <v>0.69230769230769229</v>
      </c>
      <c r="BC42" s="49">
        <f t="shared" si="11"/>
        <v>0.58823529411764708</v>
      </c>
      <c r="BD42" s="49">
        <f t="shared" si="11"/>
        <v>0.53846153846153844</v>
      </c>
      <c r="BE42" s="49">
        <f t="shared" si="11"/>
        <v>1.8</v>
      </c>
      <c r="BF42" s="49">
        <f t="shared" si="11"/>
        <v>0.18181818181818182</v>
      </c>
      <c r="BG42" s="49">
        <f t="shared" si="11"/>
        <v>-0.44444444444444442</v>
      </c>
      <c r="BH42" s="49">
        <f t="shared" si="11"/>
        <v>-0.1</v>
      </c>
      <c r="BI42" s="49">
        <f t="shared" si="11"/>
        <v>0</v>
      </c>
      <c r="BJ42" s="49">
        <f t="shared" si="11"/>
        <v>-0.65384615384615385</v>
      </c>
      <c r="BK42" s="49">
        <f t="shared" si="11"/>
        <v>0.26666666666666666</v>
      </c>
      <c r="BL42" s="49">
        <f t="shared" si="45"/>
        <v>-0.61111111111111116</v>
      </c>
      <c r="BM42" s="49">
        <f t="shared" si="12"/>
        <v>0.42857142857142855</v>
      </c>
      <c r="BN42" s="49">
        <f t="shared" si="12"/>
        <v>1.2222222222222223</v>
      </c>
      <c r="BO42" s="49">
        <f t="shared" si="12"/>
        <v>-5.2631578947368418E-2</v>
      </c>
      <c r="BP42" s="49">
        <f t="shared" si="12"/>
        <v>2</v>
      </c>
    </row>
    <row r="43" spans="3:68" ht="17.149999999999999" customHeight="1" thickBot="1" x14ac:dyDescent="0.35">
      <c r="C43" s="37" t="s">
        <v>128</v>
      </c>
      <c r="D43" s="50">
        <f t="shared" si="13"/>
        <v>2.132701421800948E-2</v>
      </c>
      <c r="E43" s="50">
        <f t="shared" si="14"/>
        <v>0.16740088105726872</v>
      </c>
      <c r="F43" s="50">
        <f t="shared" si="15"/>
        <v>0.18421052631578946</v>
      </c>
      <c r="G43" s="51">
        <f t="shared" si="16"/>
        <v>0.10939226519337017</v>
      </c>
      <c r="H43" s="50">
        <f t="shared" si="17"/>
        <v>0.18561484918793503</v>
      </c>
      <c r="I43" s="50">
        <f t="shared" si="18"/>
        <v>9.3396226415094333E-2</v>
      </c>
      <c r="J43" s="50">
        <f t="shared" si="19"/>
        <v>0.16470588235294117</v>
      </c>
      <c r="K43" s="51">
        <f t="shared" si="20"/>
        <v>0.10657370517928287</v>
      </c>
      <c r="L43" s="50">
        <f t="shared" si="21"/>
        <v>0.1095890410958904</v>
      </c>
      <c r="M43" s="50">
        <f t="shared" si="22"/>
        <v>0.18464193270060397</v>
      </c>
      <c r="N43" s="50">
        <f t="shared" si="23"/>
        <v>0.18518518518518517</v>
      </c>
      <c r="O43" s="51">
        <f t="shared" si="24"/>
        <v>0.28982898289828984</v>
      </c>
      <c r="P43" s="50">
        <f t="shared" si="25"/>
        <v>0.32186948853615521</v>
      </c>
      <c r="Q43" s="50">
        <f t="shared" si="26"/>
        <v>0.16023306627822287</v>
      </c>
      <c r="R43" s="50">
        <f t="shared" si="27"/>
        <v>0.18276515151515152</v>
      </c>
      <c r="S43" s="51">
        <f t="shared" si="28"/>
        <v>0.16678297278436846</v>
      </c>
      <c r="T43" s="50">
        <f t="shared" si="29"/>
        <v>0.15810540360240161</v>
      </c>
      <c r="U43" s="50">
        <f t="shared" si="30"/>
        <v>0.15944758317639673</v>
      </c>
      <c r="V43" s="50">
        <f t="shared" si="31"/>
        <v>0.14411529223378702</v>
      </c>
      <c r="W43" s="51">
        <f t="shared" si="32"/>
        <v>0.13815789473684212</v>
      </c>
      <c r="X43" s="50">
        <f t="shared" si="33"/>
        <v>0.10887096774193548</v>
      </c>
      <c r="Y43" s="50">
        <f>+(AC22-Y22)/Y22</f>
        <v>0.14672441797509475</v>
      </c>
      <c r="Z43" s="50">
        <f t="shared" si="35"/>
        <v>0.12106368089573127</v>
      </c>
      <c r="AA43" s="51">
        <f>+(AE22-AA22)/AA22</f>
        <v>0.20756699947451393</v>
      </c>
      <c r="AB43" s="50">
        <f t="shared" si="37"/>
        <v>0.14441558441558441</v>
      </c>
      <c r="AC43" s="50">
        <f t="shared" si="38"/>
        <v>0.13833805476864966</v>
      </c>
      <c r="AD43" s="50">
        <f t="shared" si="39"/>
        <v>0.20411985018726592</v>
      </c>
      <c r="AE43" s="51">
        <f>+(AI22-AE22)/AE22</f>
        <v>0.11705831157528286</v>
      </c>
      <c r="AF43" s="50">
        <f t="shared" si="41"/>
        <v>0.12709940989559693</v>
      </c>
      <c r="AG43" s="50">
        <f>+(AK22-AG22)/AG22</f>
        <v>9.6640398175031103E-2</v>
      </c>
      <c r="AH43" s="50">
        <f t="shared" si="43"/>
        <v>8.4499740798341105E-2</v>
      </c>
      <c r="AI43" s="51">
        <f>+(AM22-AI22)/AI22</f>
        <v>7.4016361511492013E-3</v>
      </c>
      <c r="AJ43" s="50">
        <f t="shared" si="10"/>
        <v>-1.1276681433749497E-2</v>
      </c>
      <c r="AK43" s="50">
        <f t="shared" si="10"/>
        <v>0.14674735249621784</v>
      </c>
      <c r="AL43" s="50">
        <f t="shared" si="10"/>
        <v>-5.2103250478011474E-2</v>
      </c>
      <c r="AM43" s="51">
        <f t="shared" si="10"/>
        <v>6.1098221191028618E-2</v>
      </c>
      <c r="AN43" s="50">
        <f t="shared" si="10"/>
        <v>0.16456211812627292</v>
      </c>
      <c r="AO43" s="50">
        <f t="shared" si="10"/>
        <v>-7.5197889182058053E-2</v>
      </c>
      <c r="AP43" s="50">
        <f t="shared" si="10"/>
        <v>4.9924357034795766E-2</v>
      </c>
      <c r="AQ43" s="51">
        <f t="shared" si="10"/>
        <v>4.6647230320699708E-2</v>
      </c>
      <c r="AR43" s="50">
        <f t="shared" si="10"/>
        <v>-4.5470444211262676E-3</v>
      </c>
      <c r="AS43" s="50">
        <f t="shared" si="10"/>
        <v>0.12125534950071326</v>
      </c>
      <c r="AT43" s="50">
        <f t="shared" si="10"/>
        <v>9.1258405379442839E-2</v>
      </c>
      <c r="AU43" s="50">
        <f t="shared" si="10"/>
        <v>8.0779944289693595E-2</v>
      </c>
      <c r="AV43" s="50">
        <f t="shared" si="10"/>
        <v>0.17182009838369641</v>
      </c>
      <c r="AW43" s="50">
        <f t="shared" si="10"/>
        <v>1.0178117048346057E-2</v>
      </c>
      <c r="AX43" s="50">
        <f t="shared" si="11"/>
        <v>2.6408450704225352E-2</v>
      </c>
      <c r="AY43" s="50">
        <f t="shared" si="11"/>
        <v>7.0554123711340205E-2</v>
      </c>
      <c r="AZ43" s="50">
        <f t="shared" si="11"/>
        <v>-0.13643178410794601</v>
      </c>
      <c r="BA43" s="50">
        <f t="shared" si="11"/>
        <v>-0.41876574307304787</v>
      </c>
      <c r="BB43" s="50">
        <f t="shared" si="11"/>
        <v>0.282590051457976</v>
      </c>
      <c r="BC43" s="50">
        <f t="shared" si="11"/>
        <v>8.6969605777911532E-2</v>
      </c>
      <c r="BD43" s="50">
        <f t="shared" si="11"/>
        <v>0.21388888888888888</v>
      </c>
      <c r="BE43" s="50">
        <f t="shared" si="11"/>
        <v>0.99349945828819064</v>
      </c>
      <c r="BF43" s="50">
        <f t="shared" si="11"/>
        <v>-0.12236710130391174</v>
      </c>
      <c r="BG43" s="50">
        <f t="shared" si="11"/>
        <v>-0.12679955703211518</v>
      </c>
      <c r="BH43" s="50">
        <f t="shared" si="11"/>
        <v>-3.9187643020594964E-2</v>
      </c>
      <c r="BI43" s="50">
        <f t="shared" si="11"/>
        <v>-7.6630434782608697E-2</v>
      </c>
      <c r="BJ43" s="50">
        <f t="shared" si="11"/>
        <v>-4.304761904761905E-2</v>
      </c>
      <c r="BK43" s="50">
        <f t="shared" si="11"/>
        <v>8.3386176284083707E-2</v>
      </c>
      <c r="BL43" s="50">
        <f t="shared" si="45"/>
        <v>-0.10598392378684132</v>
      </c>
      <c r="BM43" s="50">
        <f t="shared" si="12"/>
        <v>-1.9423190111830489E-2</v>
      </c>
      <c r="BN43" s="50">
        <f t="shared" si="12"/>
        <v>7.4442675159235666E-2</v>
      </c>
      <c r="BO43" s="50">
        <f t="shared" si="12"/>
        <v>9.9502487562189053E-3</v>
      </c>
      <c r="BP43" s="50">
        <f t="shared" si="12"/>
        <v>0.12687312687312688</v>
      </c>
    </row>
    <row r="50" spans="3:21" ht="27" x14ac:dyDescent="0.3">
      <c r="C50" s="14"/>
      <c r="D50" s="23" t="s">
        <v>95</v>
      </c>
      <c r="E50" s="23" t="s">
        <v>96</v>
      </c>
      <c r="F50" s="23" t="s">
        <v>97</v>
      </c>
      <c r="G50" s="23" t="s">
        <v>98</v>
      </c>
      <c r="H50" s="23" t="s">
        <v>99</v>
      </c>
      <c r="I50" s="23" t="s">
        <v>100</v>
      </c>
      <c r="J50" s="23" t="s">
        <v>101</v>
      </c>
      <c r="K50" s="23" t="s">
        <v>102</v>
      </c>
      <c r="L50" s="23" t="s">
        <v>103</v>
      </c>
      <c r="M50" s="23" t="s">
        <v>104</v>
      </c>
      <c r="N50" s="23" t="s">
        <v>105</v>
      </c>
      <c r="O50" s="23" t="s">
        <v>106</v>
      </c>
      <c r="P50" s="23" t="s">
        <v>107</v>
      </c>
      <c r="Q50" s="23" t="s">
        <v>108</v>
      </c>
      <c r="R50" s="23" t="s">
        <v>109</v>
      </c>
      <c r="S50" s="23" t="s">
        <v>110</v>
      </c>
      <c r="T50" s="23" t="s">
        <v>253</v>
      </c>
      <c r="U50" s="23" t="s">
        <v>264</v>
      </c>
    </row>
    <row r="51" spans="3:21" ht="14" thickBot="1" x14ac:dyDescent="0.35">
      <c r="C51" s="36" t="s">
        <v>111</v>
      </c>
      <c r="D51" s="25">
        <f t="shared" ref="D51:D67" si="46">+E5+F5+G5+H5</f>
        <v>513</v>
      </c>
      <c r="E51" s="25">
        <f t="shared" ref="E51:E67" si="47">+I5+J5+K5+L5</f>
        <v>597</v>
      </c>
      <c r="F51" s="25">
        <f t="shared" ref="F51:F67" si="48">+M5+N5+O5+P5</f>
        <v>721</v>
      </c>
      <c r="G51" s="25">
        <f t="shared" ref="G51:G67" si="49">+Q5+R5+S5+T5</f>
        <v>813</v>
      </c>
      <c r="H51" s="25">
        <f t="shared" ref="H51:H68" si="50">+U5+V5+W5+X5</f>
        <v>969</v>
      </c>
      <c r="I51" s="25">
        <f t="shared" ref="I51:I68" si="51">+Y5+Z5+AA5+AB5</f>
        <v>1125</v>
      </c>
      <c r="J51" s="25">
        <f t="shared" ref="J51:J68" si="52">+AC5+AD5+AE5+AF5</f>
        <v>1456</v>
      </c>
      <c r="K51" s="25">
        <f t="shared" ref="K51:K68" si="53">+AG5+AH5+AI5+AJ5</f>
        <v>1597</v>
      </c>
      <c r="L51" s="25">
        <f t="shared" ref="L51:L68" si="54">+AK5+AL5+AM5+AN5</f>
        <v>1506</v>
      </c>
      <c r="M51" s="25">
        <f t="shared" ref="M51:M68" si="55">+AO5+AP5+AQ5+AR5</f>
        <v>1597</v>
      </c>
      <c r="N51" s="25">
        <f t="shared" ref="N51:N68" si="56">+AS5+AT5+AU5+AV5</f>
        <v>1712</v>
      </c>
      <c r="O51" s="25">
        <f t="shared" ref="O51:O68" si="57">+AW5+AX5+AY5+AZ5</f>
        <v>1935</v>
      </c>
      <c r="P51" s="25">
        <f t="shared" ref="P51:P68" si="58">+BA5+BB5+BC5+BD5</f>
        <v>1861</v>
      </c>
      <c r="Q51" s="25">
        <f t="shared" ref="Q51:Q68" si="59">+BE5+BF5+BG5+BH5</f>
        <v>1989</v>
      </c>
      <c r="R51" s="25">
        <f t="shared" ref="R51:R68" si="60">+BI5+BJ5+BK5+BL5</f>
        <v>2185</v>
      </c>
      <c r="S51" s="25">
        <f t="shared" ref="S51:S68" si="61">+BM5+BN5+BO5+BP5</f>
        <v>2204</v>
      </c>
      <c r="T51" s="25">
        <f>SUM(BQ5:BT5)</f>
        <v>2279</v>
      </c>
      <c r="U51" s="25">
        <f t="shared" ref="U51:U68" si="62">SUM(BU5:BX5)</f>
        <v>2364</v>
      </c>
    </row>
    <row r="52" spans="3:21" ht="14" thickBot="1" x14ac:dyDescent="0.35">
      <c r="C52" s="36" t="s">
        <v>112</v>
      </c>
      <c r="D52" s="25">
        <f t="shared" si="46"/>
        <v>115</v>
      </c>
      <c r="E52" s="25">
        <f t="shared" si="47"/>
        <v>129</v>
      </c>
      <c r="F52" s="25">
        <f t="shared" si="48"/>
        <v>129</v>
      </c>
      <c r="G52" s="25">
        <f t="shared" si="49"/>
        <v>182</v>
      </c>
      <c r="H52" s="25">
        <f t="shared" si="50"/>
        <v>244</v>
      </c>
      <c r="I52" s="25">
        <f t="shared" si="51"/>
        <v>226</v>
      </c>
      <c r="J52" s="25">
        <f t="shared" si="52"/>
        <v>229</v>
      </c>
      <c r="K52" s="25">
        <f t="shared" si="53"/>
        <v>233</v>
      </c>
      <c r="L52" s="25">
        <f t="shared" si="54"/>
        <v>258</v>
      </c>
      <c r="M52" s="25">
        <f t="shared" si="55"/>
        <v>270</v>
      </c>
      <c r="N52" s="25">
        <f t="shared" si="56"/>
        <v>321</v>
      </c>
      <c r="O52" s="25">
        <f t="shared" si="57"/>
        <v>328</v>
      </c>
      <c r="P52" s="25">
        <f t="shared" si="58"/>
        <v>281</v>
      </c>
      <c r="Q52" s="25">
        <f t="shared" si="59"/>
        <v>271</v>
      </c>
      <c r="R52" s="25">
        <f t="shared" si="60"/>
        <v>294</v>
      </c>
      <c r="S52" s="25">
        <f t="shared" si="61"/>
        <v>314</v>
      </c>
      <c r="T52" s="25">
        <f t="shared" ref="T52:T67" si="63">SUM(BR6:BU6)</f>
        <v>361</v>
      </c>
      <c r="U52" s="25">
        <f t="shared" si="62"/>
        <v>376</v>
      </c>
    </row>
    <row r="53" spans="3:21" ht="14" thickBot="1" x14ac:dyDescent="0.35">
      <c r="C53" s="36" t="s">
        <v>113</v>
      </c>
      <c r="D53" s="25">
        <f t="shared" si="46"/>
        <v>97</v>
      </c>
      <c r="E53" s="25">
        <f t="shared" si="47"/>
        <v>127</v>
      </c>
      <c r="F53" s="25">
        <f t="shared" si="48"/>
        <v>120</v>
      </c>
      <c r="G53" s="25">
        <f t="shared" si="49"/>
        <v>146</v>
      </c>
      <c r="H53" s="25">
        <f t="shared" si="50"/>
        <v>184</v>
      </c>
      <c r="I53" s="25">
        <f t="shared" si="51"/>
        <v>206</v>
      </c>
      <c r="J53" s="25">
        <f t="shared" si="52"/>
        <v>211</v>
      </c>
      <c r="K53" s="25">
        <f t="shared" si="53"/>
        <v>293</v>
      </c>
      <c r="L53" s="25">
        <f t="shared" si="54"/>
        <v>309</v>
      </c>
      <c r="M53" s="25">
        <f t="shared" si="55"/>
        <v>309</v>
      </c>
      <c r="N53" s="25">
        <f t="shared" si="56"/>
        <v>316</v>
      </c>
      <c r="O53" s="25">
        <f t="shared" si="57"/>
        <v>364</v>
      </c>
      <c r="P53" s="25">
        <f t="shared" si="58"/>
        <v>363</v>
      </c>
      <c r="Q53" s="25">
        <f t="shared" si="59"/>
        <v>374</v>
      </c>
      <c r="R53" s="25">
        <f t="shared" si="60"/>
        <v>387</v>
      </c>
      <c r="S53" s="25">
        <f t="shared" si="61"/>
        <v>403</v>
      </c>
      <c r="T53" s="25">
        <f t="shared" si="63"/>
        <v>418</v>
      </c>
      <c r="U53" s="25">
        <f t="shared" si="62"/>
        <v>353</v>
      </c>
    </row>
    <row r="54" spans="3:21" ht="14" thickBot="1" x14ac:dyDescent="0.35">
      <c r="C54" s="36" t="s">
        <v>114</v>
      </c>
      <c r="D54" s="25">
        <f t="shared" si="46"/>
        <v>130</v>
      </c>
      <c r="E54" s="25">
        <f t="shared" si="47"/>
        <v>162</v>
      </c>
      <c r="F54" s="25">
        <f t="shared" si="48"/>
        <v>204</v>
      </c>
      <c r="G54" s="25">
        <f t="shared" si="49"/>
        <v>206</v>
      </c>
      <c r="H54" s="25">
        <f t="shared" si="50"/>
        <v>204</v>
      </c>
      <c r="I54" s="25">
        <f t="shared" si="51"/>
        <v>287</v>
      </c>
      <c r="J54" s="25">
        <f t="shared" si="52"/>
        <v>313</v>
      </c>
      <c r="K54" s="25">
        <f t="shared" si="53"/>
        <v>380</v>
      </c>
      <c r="L54" s="25">
        <f t="shared" si="54"/>
        <v>405</v>
      </c>
      <c r="M54" s="25">
        <f t="shared" si="55"/>
        <v>387</v>
      </c>
      <c r="N54" s="25">
        <f t="shared" si="56"/>
        <v>421</v>
      </c>
      <c r="O54" s="25">
        <f t="shared" si="57"/>
        <v>438</v>
      </c>
      <c r="P54" s="25">
        <f t="shared" si="58"/>
        <v>422</v>
      </c>
      <c r="Q54" s="25">
        <f t="shared" si="59"/>
        <v>428</v>
      </c>
      <c r="R54" s="25">
        <f t="shared" si="60"/>
        <v>415</v>
      </c>
      <c r="S54" s="25">
        <f t="shared" si="61"/>
        <v>394</v>
      </c>
      <c r="T54" s="25">
        <f t="shared" si="63"/>
        <v>484</v>
      </c>
      <c r="U54" s="25">
        <f t="shared" si="62"/>
        <v>456</v>
      </c>
    </row>
    <row r="55" spans="3:21" ht="14" thickBot="1" x14ac:dyDescent="0.35">
      <c r="C55" s="36" t="s">
        <v>115</v>
      </c>
      <c r="D55" s="25">
        <f t="shared" si="46"/>
        <v>154</v>
      </c>
      <c r="E55" s="25">
        <f t="shared" si="47"/>
        <v>191</v>
      </c>
      <c r="F55" s="25">
        <f t="shared" si="48"/>
        <v>190</v>
      </c>
      <c r="G55" s="25">
        <f t="shared" si="49"/>
        <v>272</v>
      </c>
      <c r="H55" s="25">
        <f t="shared" si="50"/>
        <v>386</v>
      </c>
      <c r="I55" s="25">
        <f t="shared" si="51"/>
        <v>385</v>
      </c>
      <c r="J55" s="25">
        <f t="shared" si="52"/>
        <v>463</v>
      </c>
      <c r="K55" s="25">
        <f t="shared" si="53"/>
        <v>527</v>
      </c>
      <c r="L55" s="25">
        <f t="shared" si="54"/>
        <v>583</v>
      </c>
      <c r="M55" s="25">
        <f t="shared" si="55"/>
        <v>553</v>
      </c>
      <c r="N55" s="25">
        <f t="shared" si="56"/>
        <v>578</v>
      </c>
      <c r="O55" s="25">
        <f t="shared" si="57"/>
        <v>631</v>
      </c>
      <c r="P55" s="25">
        <f t="shared" si="58"/>
        <v>580</v>
      </c>
      <c r="Q55" s="25">
        <f t="shared" si="59"/>
        <v>585</v>
      </c>
      <c r="R55" s="25">
        <f t="shared" si="60"/>
        <v>687</v>
      </c>
      <c r="S55" s="25">
        <f t="shared" si="61"/>
        <v>653</v>
      </c>
      <c r="T55" s="25">
        <f t="shared" si="63"/>
        <v>653</v>
      </c>
      <c r="U55" s="25">
        <f t="shared" si="62"/>
        <v>705</v>
      </c>
    </row>
    <row r="56" spans="3:21" ht="14" thickBot="1" x14ac:dyDescent="0.35">
      <c r="C56" s="36" t="s">
        <v>116</v>
      </c>
      <c r="D56" s="25">
        <f t="shared" si="46"/>
        <v>41</v>
      </c>
      <c r="E56" s="25">
        <f t="shared" si="47"/>
        <v>40</v>
      </c>
      <c r="F56" s="25">
        <f t="shared" si="48"/>
        <v>32</v>
      </c>
      <c r="G56" s="25">
        <f t="shared" si="49"/>
        <v>49</v>
      </c>
      <c r="H56" s="25">
        <f t="shared" si="50"/>
        <v>63</v>
      </c>
      <c r="I56" s="25">
        <f t="shared" si="51"/>
        <v>70</v>
      </c>
      <c r="J56" s="25">
        <f t="shared" si="52"/>
        <v>94</v>
      </c>
      <c r="K56" s="25">
        <f t="shared" si="53"/>
        <v>113</v>
      </c>
      <c r="L56" s="25">
        <f t="shared" si="54"/>
        <v>108</v>
      </c>
      <c r="M56" s="25">
        <f t="shared" si="55"/>
        <v>147</v>
      </c>
      <c r="N56" s="25">
        <f t="shared" si="56"/>
        <v>155</v>
      </c>
      <c r="O56" s="25">
        <f t="shared" si="57"/>
        <v>141</v>
      </c>
      <c r="P56" s="25">
        <f t="shared" si="58"/>
        <v>165</v>
      </c>
      <c r="Q56" s="25">
        <f t="shared" si="59"/>
        <v>132</v>
      </c>
      <c r="R56" s="25">
        <f t="shared" si="60"/>
        <v>173</v>
      </c>
      <c r="S56" s="25">
        <f t="shared" si="61"/>
        <v>157</v>
      </c>
      <c r="T56" s="25">
        <f t="shared" si="63"/>
        <v>168</v>
      </c>
      <c r="U56" s="25">
        <f t="shared" si="62"/>
        <v>131</v>
      </c>
    </row>
    <row r="57" spans="3:21" ht="14" thickBot="1" x14ac:dyDescent="0.35">
      <c r="C57" s="36" t="s">
        <v>117</v>
      </c>
      <c r="D57" s="25">
        <f t="shared" si="46"/>
        <v>89</v>
      </c>
      <c r="E57" s="25">
        <f t="shared" si="47"/>
        <v>127</v>
      </c>
      <c r="F57" s="25">
        <f t="shared" si="48"/>
        <v>170</v>
      </c>
      <c r="G57" s="25">
        <f t="shared" si="49"/>
        <v>185</v>
      </c>
      <c r="H57" s="25">
        <f t="shared" si="50"/>
        <v>206</v>
      </c>
      <c r="I57" s="25">
        <f t="shared" si="51"/>
        <v>247</v>
      </c>
      <c r="J57" s="25">
        <f t="shared" si="52"/>
        <v>318</v>
      </c>
      <c r="K57" s="25">
        <f t="shared" si="53"/>
        <v>384</v>
      </c>
      <c r="L57" s="25">
        <f t="shared" si="54"/>
        <v>372</v>
      </c>
      <c r="M57" s="25">
        <f t="shared" si="55"/>
        <v>413</v>
      </c>
      <c r="N57" s="25">
        <f t="shared" si="56"/>
        <v>469</v>
      </c>
      <c r="O57" s="25">
        <f t="shared" si="57"/>
        <v>473</v>
      </c>
      <c r="P57" s="25">
        <f t="shared" si="58"/>
        <v>454</v>
      </c>
      <c r="Q57" s="25">
        <f t="shared" si="59"/>
        <v>491</v>
      </c>
      <c r="R57" s="25">
        <f t="shared" si="60"/>
        <v>503</v>
      </c>
      <c r="S57" s="25">
        <f t="shared" si="61"/>
        <v>508</v>
      </c>
      <c r="T57" s="25">
        <f t="shared" si="63"/>
        <v>563</v>
      </c>
      <c r="U57" s="25">
        <f t="shared" si="62"/>
        <v>570</v>
      </c>
    </row>
    <row r="58" spans="3:21" ht="14" thickBot="1" x14ac:dyDescent="0.35">
      <c r="C58" s="36" t="s">
        <v>118</v>
      </c>
      <c r="D58" s="25">
        <f t="shared" si="46"/>
        <v>78</v>
      </c>
      <c r="E58" s="25">
        <f t="shared" si="47"/>
        <v>100</v>
      </c>
      <c r="F58" s="25">
        <f t="shared" si="48"/>
        <v>97</v>
      </c>
      <c r="G58" s="25">
        <f t="shared" si="49"/>
        <v>133</v>
      </c>
      <c r="H58" s="25">
        <f t="shared" si="50"/>
        <v>189</v>
      </c>
      <c r="I58" s="25">
        <f t="shared" si="51"/>
        <v>217</v>
      </c>
      <c r="J58" s="25">
        <f t="shared" si="52"/>
        <v>282</v>
      </c>
      <c r="K58" s="25">
        <f t="shared" si="53"/>
        <v>235</v>
      </c>
      <c r="L58" s="25">
        <f t="shared" si="54"/>
        <v>278</v>
      </c>
      <c r="M58" s="25">
        <f t="shared" si="55"/>
        <v>312</v>
      </c>
      <c r="N58" s="25">
        <f t="shared" si="56"/>
        <v>338</v>
      </c>
      <c r="O58" s="25">
        <f t="shared" si="57"/>
        <v>348</v>
      </c>
      <c r="P58" s="25">
        <f t="shared" si="58"/>
        <v>396</v>
      </c>
      <c r="Q58" s="25">
        <f t="shared" si="59"/>
        <v>422</v>
      </c>
      <c r="R58" s="25">
        <f t="shared" si="60"/>
        <v>396</v>
      </c>
      <c r="S58" s="25">
        <f t="shared" si="61"/>
        <v>386</v>
      </c>
      <c r="T58" s="25">
        <f t="shared" si="63"/>
        <v>457</v>
      </c>
      <c r="U58" s="25">
        <f t="shared" si="62"/>
        <v>459</v>
      </c>
    </row>
    <row r="59" spans="3:21" ht="14" thickBot="1" x14ac:dyDescent="0.35">
      <c r="C59" s="36" t="s">
        <v>119</v>
      </c>
      <c r="D59" s="25">
        <f t="shared" si="46"/>
        <v>783</v>
      </c>
      <c r="E59" s="25">
        <f t="shared" si="47"/>
        <v>959</v>
      </c>
      <c r="F59" s="25">
        <f t="shared" si="48"/>
        <v>1096</v>
      </c>
      <c r="G59" s="25">
        <f t="shared" si="49"/>
        <v>1262</v>
      </c>
      <c r="H59" s="25">
        <f t="shared" si="50"/>
        <v>1473</v>
      </c>
      <c r="I59" s="25">
        <f t="shared" si="51"/>
        <v>1722</v>
      </c>
      <c r="J59" s="25">
        <f t="shared" si="52"/>
        <v>1821</v>
      </c>
      <c r="K59" s="25">
        <f t="shared" si="53"/>
        <v>2083</v>
      </c>
      <c r="L59" s="25">
        <f t="shared" si="54"/>
        <v>2213</v>
      </c>
      <c r="M59" s="25">
        <f t="shared" si="55"/>
        <v>2418</v>
      </c>
      <c r="N59" s="25">
        <f t="shared" si="56"/>
        <v>2257</v>
      </c>
      <c r="O59" s="25">
        <f t="shared" si="57"/>
        <v>2513</v>
      </c>
      <c r="P59" s="25">
        <f t="shared" si="58"/>
        <v>2459</v>
      </c>
      <c r="Q59" s="25">
        <f t="shared" si="59"/>
        <v>2428</v>
      </c>
      <c r="R59" s="25">
        <f t="shared" si="60"/>
        <v>2483</v>
      </c>
      <c r="S59" s="25">
        <f t="shared" si="61"/>
        <v>2428</v>
      </c>
      <c r="T59" s="25">
        <f t="shared" si="63"/>
        <v>2475</v>
      </c>
      <c r="U59" s="25">
        <f t="shared" si="62"/>
        <v>2506</v>
      </c>
    </row>
    <row r="60" spans="3:21" ht="14" thickBot="1" x14ac:dyDescent="0.35">
      <c r="C60" s="36" t="s">
        <v>120</v>
      </c>
      <c r="D60" s="25">
        <f t="shared" si="46"/>
        <v>421</v>
      </c>
      <c r="E60" s="25">
        <f t="shared" si="47"/>
        <v>426</v>
      </c>
      <c r="F60" s="25">
        <f t="shared" si="48"/>
        <v>507</v>
      </c>
      <c r="G60" s="25">
        <f t="shared" si="49"/>
        <v>696</v>
      </c>
      <c r="H60" s="25">
        <f t="shared" si="50"/>
        <v>785</v>
      </c>
      <c r="I60" s="25">
        <f t="shared" si="51"/>
        <v>948</v>
      </c>
      <c r="J60" s="25">
        <f t="shared" si="52"/>
        <v>1034</v>
      </c>
      <c r="K60" s="25">
        <f t="shared" si="53"/>
        <v>1161</v>
      </c>
      <c r="L60" s="25">
        <f t="shared" si="54"/>
        <v>1252</v>
      </c>
      <c r="M60" s="25">
        <f t="shared" si="55"/>
        <v>1404</v>
      </c>
      <c r="N60" s="25">
        <f t="shared" si="56"/>
        <v>1168</v>
      </c>
      <c r="O60" s="25">
        <f t="shared" si="57"/>
        <v>1374</v>
      </c>
      <c r="P60" s="25">
        <f t="shared" si="58"/>
        <v>1429</v>
      </c>
      <c r="Q60" s="25">
        <f t="shared" si="59"/>
        <v>1382</v>
      </c>
      <c r="R60" s="25">
        <f t="shared" si="60"/>
        <v>1433</v>
      </c>
      <c r="S60" s="25">
        <f t="shared" si="61"/>
        <v>1450</v>
      </c>
      <c r="T60" s="25">
        <f t="shared" si="63"/>
        <v>1433</v>
      </c>
      <c r="U60" s="25">
        <f t="shared" si="62"/>
        <v>1445</v>
      </c>
    </row>
    <row r="61" spans="3:21" ht="14" thickBot="1" x14ac:dyDescent="0.35">
      <c r="C61" s="36" t="s">
        <v>121</v>
      </c>
      <c r="D61" s="25">
        <f t="shared" si="46"/>
        <v>49</v>
      </c>
      <c r="E61" s="25">
        <f t="shared" si="47"/>
        <v>83</v>
      </c>
      <c r="F61" s="25">
        <f t="shared" si="48"/>
        <v>75</v>
      </c>
      <c r="G61" s="25">
        <f t="shared" si="49"/>
        <v>101</v>
      </c>
      <c r="H61" s="25">
        <f t="shared" si="50"/>
        <v>84</v>
      </c>
      <c r="I61" s="25">
        <f t="shared" si="51"/>
        <v>119</v>
      </c>
      <c r="J61" s="25">
        <f t="shared" si="52"/>
        <v>163</v>
      </c>
      <c r="K61" s="25">
        <f t="shared" si="53"/>
        <v>132</v>
      </c>
      <c r="L61" s="25">
        <f t="shared" si="54"/>
        <v>184</v>
      </c>
      <c r="M61" s="25">
        <f t="shared" si="55"/>
        <v>180</v>
      </c>
      <c r="N61" s="25">
        <f t="shared" si="56"/>
        <v>193</v>
      </c>
      <c r="O61" s="25">
        <f t="shared" si="57"/>
        <v>230</v>
      </c>
      <c r="P61" s="25">
        <f t="shared" si="58"/>
        <v>236</v>
      </c>
      <c r="Q61" s="25">
        <f t="shared" si="59"/>
        <v>268</v>
      </c>
      <c r="R61" s="25">
        <f t="shared" si="60"/>
        <v>285</v>
      </c>
      <c r="S61" s="25">
        <f t="shared" si="61"/>
        <v>233</v>
      </c>
      <c r="T61" s="25">
        <f t="shared" si="63"/>
        <v>310</v>
      </c>
      <c r="U61" s="25">
        <f t="shared" si="62"/>
        <v>316</v>
      </c>
    </row>
    <row r="62" spans="3:21" ht="14" thickBot="1" x14ac:dyDescent="0.35">
      <c r="C62" s="36" t="s">
        <v>122</v>
      </c>
      <c r="D62" s="25">
        <f t="shared" si="46"/>
        <v>159</v>
      </c>
      <c r="E62" s="25">
        <f t="shared" si="47"/>
        <v>158</v>
      </c>
      <c r="F62" s="25">
        <f t="shared" si="48"/>
        <v>188</v>
      </c>
      <c r="G62" s="25">
        <f t="shared" si="49"/>
        <v>233</v>
      </c>
      <c r="H62" s="25">
        <f t="shared" si="50"/>
        <v>306</v>
      </c>
      <c r="I62" s="25">
        <f t="shared" si="51"/>
        <v>375</v>
      </c>
      <c r="J62" s="25">
        <f t="shared" si="52"/>
        <v>390</v>
      </c>
      <c r="K62" s="25">
        <f t="shared" si="53"/>
        <v>536</v>
      </c>
      <c r="L62" s="25">
        <f t="shared" si="54"/>
        <v>495</v>
      </c>
      <c r="M62" s="25">
        <f t="shared" si="55"/>
        <v>559</v>
      </c>
      <c r="N62" s="25">
        <f t="shared" si="56"/>
        <v>523</v>
      </c>
      <c r="O62" s="25">
        <f t="shared" si="57"/>
        <v>604</v>
      </c>
      <c r="P62" s="25">
        <f t="shared" si="58"/>
        <v>605</v>
      </c>
      <c r="Q62" s="25">
        <f t="shared" si="59"/>
        <v>583</v>
      </c>
      <c r="R62" s="25">
        <f t="shared" si="60"/>
        <v>652</v>
      </c>
      <c r="S62" s="25">
        <f t="shared" si="61"/>
        <v>588</v>
      </c>
      <c r="T62" s="25">
        <f t="shared" si="63"/>
        <v>744</v>
      </c>
      <c r="U62" s="25">
        <f t="shared" si="62"/>
        <v>930</v>
      </c>
    </row>
    <row r="63" spans="3:21" ht="14" thickBot="1" x14ac:dyDescent="0.35">
      <c r="C63" s="36" t="s">
        <v>123</v>
      </c>
      <c r="D63" s="25">
        <f t="shared" si="46"/>
        <v>380</v>
      </c>
      <c r="E63" s="25">
        <f t="shared" si="47"/>
        <v>384</v>
      </c>
      <c r="F63" s="25">
        <f t="shared" si="48"/>
        <v>426</v>
      </c>
      <c r="G63" s="25">
        <f t="shared" si="49"/>
        <v>633</v>
      </c>
      <c r="H63" s="25">
        <f t="shared" si="50"/>
        <v>642</v>
      </c>
      <c r="I63" s="25">
        <f t="shared" si="51"/>
        <v>644</v>
      </c>
      <c r="J63" s="25">
        <f t="shared" si="52"/>
        <v>798</v>
      </c>
      <c r="K63" s="25">
        <f t="shared" si="53"/>
        <v>930</v>
      </c>
      <c r="L63" s="25">
        <f t="shared" si="54"/>
        <v>947</v>
      </c>
      <c r="M63" s="25">
        <f t="shared" si="55"/>
        <v>1090</v>
      </c>
      <c r="N63" s="25">
        <f t="shared" si="56"/>
        <v>1038</v>
      </c>
      <c r="O63" s="25">
        <f t="shared" si="57"/>
        <v>1252</v>
      </c>
      <c r="P63" s="25">
        <f t="shared" si="58"/>
        <v>1302</v>
      </c>
      <c r="Q63" s="25">
        <f t="shared" si="59"/>
        <v>1385</v>
      </c>
      <c r="R63" s="25">
        <f t="shared" si="60"/>
        <v>1596</v>
      </c>
      <c r="S63" s="25">
        <f t="shared" si="61"/>
        <v>1504</v>
      </c>
      <c r="T63" s="25">
        <f t="shared" si="63"/>
        <v>1446</v>
      </c>
      <c r="U63" s="25">
        <f t="shared" si="62"/>
        <v>1485</v>
      </c>
    </row>
    <row r="64" spans="3:21" ht="14" thickBot="1" x14ac:dyDescent="0.35">
      <c r="C64" s="36" t="s">
        <v>124</v>
      </c>
      <c r="D64" s="25">
        <f t="shared" si="46"/>
        <v>80</v>
      </c>
      <c r="E64" s="25">
        <f t="shared" si="47"/>
        <v>110</v>
      </c>
      <c r="F64" s="25">
        <f t="shared" si="48"/>
        <v>73</v>
      </c>
      <c r="G64" s="25">
        <f t="shared" si="49"/>
        <v>149</v>
      </c>
      <c r="H64" s="25">
        <f t="shared" si="50"/>
        <v>159</v>
      </c>
      <c r="I64" s="25">
        <f t="shared" si="51"/>
        <v>202</v>
      </c>
      <c r="J64" s="25">
        <f t="shared" si="52"/>
        <v>213</v>
      </c>
      <c r="K64" s="25">
        <f t="shared" si="53"/>
        <v>232</v>
      </c>
      <c r="L64" s="25">
        <f t="shared" si="54"/>
        <v>263</v>
      </c>
      <c r="M64" s="25">
        <f t="shared" si="55"/>
        <v>287</v>
      </c>
      <c r="N64" s="25">
        <f t="shared" si="56"/>
        <v>304</v>
      </c>
      <c r="O64" s="25">
        <f t="shared" si="57"/>
        <v>360</v>
      </c>
      <c r="P64" s="25">
        <f t="shared" si="58"/>
        <v>353</v>
      </c>
      <c r="Q64" s="25">
        <f t="shared" si="59"/>
        <v>393</v>
      </c>
      <c r="R64" s="25">
        <f t="shared" si="60"/>
        <v>413</v>
      </c>
      <c r="S64" s="25">
        <f t="shared" si="61"/>
        <v>379</v>
      </c>
      <c r="T64" s="25">
        <f t="shared" si="63"/>
        <v>500</v>
      </c>
      <c r="U64" s="25">
        <f t="shared" si="62"/>
        <v>419</v>
      </c>
    </row>
    <row r="65" spans="3:21" ht="14" thickBot="1" x14ac:dyDescent="0.35">
      <c r="C65" s="36" t="s">
        <v>125</v>
      </c>
      <c r="D65" s="25">
        <f t="shared" si="46"/>
        <v>59</v>
      </c>
      <c r="E65" s="25">
        <f t="shared" si="47"/>
        <v>74</v>
      </c>
      <c r="F65" s="25">
        <f t="shared" si="48"/>
        <v>80</v>
      </c>
      <c r="G65" s="25">
        <f t="shared" si="49"/>
        <v>79</v>
      </c>
      <c r="H65" s="25">
        <f t="shared" si="50"/>
        <v>76</v>
      </c>
      <c r="I65" s="25">
        <f t="shared" si="51"/>
        <v>100</v>
      </c>
      <c r="J65" s="25">
        <f t="shared" si="52"/>
        <v>103</v>
      </c>
      <c r="K65" s="25">
        <f t="shared" si="53"/>
        <v>119</v>
      </c>
      <c r="L65" s="25">
        <f t="shared" si="54"/>
        <v>111</v>
      </c>
      <c r="M65" s="25">
        <f t="shared" si="55"/>
        <v>109</v>
      </c>
      <c r="N65" s="25">
        <f t="shared" si="56"/>
        <v>159</v>
      </c>
      <c r="O65" s="25">
        <f t="shared" si="57"/>
        <v>171</v>
      </c>
      <c r="P65" s="25">
        <f t="shared" si="58"/>
        <v>131</v>
      </c>
      <c r="Q65" s="25">
        <f t="shared" si="59"/>
        <v>150</v>
      </c>
      <c r="R65" s="25">
        <f t="shared" si="60"/>
        <v>201</v>
      </c>
      <c r="S65" s="25">
        <f t="shared" si="61"/>
        <v>161</v>
      </c>
      <c r="T65" s="25">
        <f t="shared" si="63"/>
        <v>220</v>
      </c>
      <c r="U65" s="25">
        <f t="shared" si="62"/>
        <v>206</v>
      </c>
    </row>
    <row r="66" spans="3:21" ht="14" thickBot="1" x14ac:dyDescent="0.35">
      <c r="C66" s="36" t="s">
        <v>126</v>
      </c>
      <c r="D66" s="25">
        <f t="shared" si="46"/>
        <v>155</v>
      </c>
      <c r="E66" s="25">
        <f t="shared" si="47"/>
        <v>176</v>
      </c>
      <c r="F66" s="25">
        <f t="shared" si="48"/>
        <v>181</v>
      </c>
      <c r="G66" s="25">
        <f t="shared" si="49"/>
        <v>219</v>
      </c>
      <c r="H66" s="25">
        <f t="shared" si="50"/>
        <v>267</v>
      </c>
      <c r="I66" s="25">
        <f t="shared" si="51"/>
        <v>219</v>
      </c>
      <c r="J66" s="25">
        <f t="shared" si="52"/>
        <v>313</v>
      </c>
      <c r="K66" s="25">
        <f t="shared" si="53"/>
        <v>409</v>
      </c>
      <c r="L66" s="25">
        <f t="shared" si="54"/>
        <v>442</v>
      </c>
      <c r="M66" s="25">
        <f t="shared" si="55"/>
        <v>535</v>
      </c>
      <c r="N66" s="25">
        <f t="shared" si="56"/>
        <v>598</v>
      </c>
      <c r="O66" s="25">
        <f t="shared" si="57"/>
        <v>634</v>
      </c>
      <c r="P66" s="25">
        <f t="shared" si="58"/>
        <v>623</v>
      </c>
      <c r="Q66" s="25">
        <f t="shared" si="59"/>
        <v>590</v>
      </c>
      <c r="R66" s="25">
        <f t="shared" si="60"/>
        <v>642</v>
      </c>
      <c r="S66" s="25">
        <f t="shared" si="61"/>
        <v>519</v>
      </c>
      <c r="T66" s="25">
        <f t="shared" si="63"/>
        <v>532</v>
      </c>
      <c r="U66" s="25">
        <f t="shared" si="62"/>
        <v>549</v>
      </c>
    </row>
    <row r="67" spans="3:21" ht="14" thickBot="1" x14ac:dyDescent="0.35">
      <c r="C67" s="36" t="s">
        <v>127</v>
      </c>
      <c r="D67" s="25">
        <f t="shared" si="46"/>
        <v>18</v>
      </c>
      <c r="E67" s="25">
        <f t="shared" si="47"/>
        <v>8</v>
      </c>
      <c r="F67" s="25">
        <f t="shared" si="48"/>
        <v>6</v>
      </c>
      <c r="G67" s="25">
        <f t="shared" si="49"/>
        <v>3</v>
      </c>
      <c r="H67" s="25">
        <f t="shared" si="50"/>
        <v>13</v>
      </c>
      <c r="I67" s="25">
        <f t="shared" si="51"/>
        <v>12</v>
      </c>
      <c r="J67" s="25">
        <f t="shared" si="52"/>
        <v>20</v>
      </c>
      <c r="K67" s="25">
        <f t="shared" si="53"/>
        <v>26</v>
      </c>
      <c r="L67" s="25">
        <f t="shared" si="54"/>
        <v>51</v>
      </c>
      <c r="M67" s="25">
        <f t="shared" si="55"/>
        <v>48</v>
      </c>
      <c r="N67" s="25">
        <f t="shared" si="56"/>
        <v>54</v>
      </c>
      <c r="O67" s="25">
        <f t="shared" si="57"/>
        <v>59</v>
      </c>
      <c r="P67" s="25">
        <f t="shared" si="58"/>
        <v>51</v>
      </c>
      <c r="Q67" s="25">
        <f t="shared" si="59"/>
        <v>74</v>
      </c>
      <c r="R67" s="25">
        <f t="shared" si="60"/>
        <v>73</v>
      </c>
      <c r="S67" s="25">
        <f t="shared" si="61"/>
        <v>49</v>
      </c>
      <c r="T67" s="25">
        <f t="shared" si="63"/>
        <v>83</v>
      </c>
      <c r="U67" s="25">
        <f t="shared" si="62"/>
        <v>60</v>
      </c>
    </row>
    <row r="68" spans="3:21" ht="14" thickBot="1" x14ac:dyDescent="0.35">
      <c r="C68" s="37" t="s">
        <v>128</v>
      </c>
      <c r="D68" s="39">
        <f>SUM(D51:D67)</f>
        <v>3321</v>
      </c>
      <c r="E68" s="39">
        <f>SUM(E51:E67)</f>
        <v>3851</v>
      </c>
      <c r="F68" s="39">
        <f>SUM(F51:F67)</f>
        <v>4295</v>
      </c>
      <c r="G68" s="39">
        <f>SUM(G51:G67)</f>
        <v>5361</v>
      </c>
      <c r="H68" s="39">
        <f t="shared" si="50"/>
        <v>6250</v>
      </c>
      <c r="I68" s="39">
        <f t="shared" si="51"/>
        <v>7104</v>
      </c>
      <c r="J68" s="39">
        <f t="shared" si="52"/>
        <v>8221</v>
      </c>
      <c r="K68" s="39">
        <f t="shared" si="53"/>
        <v>9390</v>
      </c>
      <c r="L68" s="39">
        <f t="shared" si="54"/>
        <v>9777</v>
      </c>
      <c r="M68" s="39">
        <f t="shared" si="55"/>
        <v>10618</v>
      </c>
      <c r="N68" s="39">
        <f t="shared" si="56"/>
        <v>10604</v>
      </c>
      <c r="O68" s="39">
        <f t="shared" si="57"/>
        <v>11855</v>
      </c>
      <c r="P68" s="39">
        <f t="shared" si="58"/>
        <v>11711</v>
      </c>
      <c r="Q68" s="39">
        <f t="shared" si="59"/>
        <v>11945</v>
      </c>
      <c r="R68" s="39">
        <f t="shared" si="60"/>
        <v>12818</v>
      </c>
      <c r="S68" s="39">
        <f t="shared" si="61"/>
        <v>12330</v>
      </c>
      <c r="T68" s="39">
        <f>SUM(BQ22:BT22)</f>
        <v>12866</v>
      </c>
      <c r="U68" s="39">
        <f t="shared" si="62"/>
        <v>13330</v>
      </c>
    </row>
    <row r="70" spans="3:21" ht="40.5" x14ac:dyDescent="0.3">
      <c r="C70" s="14"/>
      <c r="D70" s="23" t="s">
        <v>189</v>
      </c>
      <c r="E70" s="23" t="s">
        <v>190</v>
      </c>
      <c r="F70" s="23" t="s">
        <v>191</v>
      </c>
      <c r="G70" s="23" t="s">
        <v>192</v>
      </c>
      <c r="H70" s="23" t="s">
        <v>193</v>
      </c>
      <c r="I70" s="23" t="s">
        <v>194</v>
      </c>
      <c r="J70" s="23" t="s">
        <v>195</v>
      </c>
      <c r="K70" s="23" t="s">
        <v>196</v>
      </c>
      <c r="L70" s="23" t="s">
        <v>197</v>
      </c>
      <c r="M70" s="23" t="s">
        <v>198</v>
      </c>
      <c r="N70" s="23" t="s">
        <v>199</v>
      </c>
      <c r="O70" s="23" t="s">
        <v>200</v>
      </c>
      <c r="P70" s="23" t="s">
        <v>201</v>
      </c>
      <c r="Q70" s="23" t="s">
        <v>202</v>
      </c>
      <c r="R70" s="23" t="s">
        <v>203</v>
      </c>
      <c r="S70" s="23" t="s">
        <v>255</v>
      </c>
      <c r="T70" s="23" t="s">
        <v>265</v>
      </c>
    </row>
    <row r="71" spans="3:21" ht="14" thickBot="1" x14ac:dyDescent="0.35">
      <c r="C71" s="36" t="s">
        <v>111</v>
      </c>
      <c r="D71" s="26">
        <f t="shared" ref="D71:R71" si="64">+(E51-D51)/D51</f>
        <v>0.16374269005847952</v>
      </c>
      <c r="E71" s="26">
        <f t="shared" si="64"/>
        <v>0.20770519262981574</v>
      </c>
      <c r="F71" s="26">
        <f t="shared" si="64"/>
        <v>0.1276005547850208</v>
      </c>
      <c r="G71" s="26">
        <f t="shared" si="64"/>
        <v>0.1918819188191882</v>
      </c>
      <c r="H71" s="26">
        <f t="shared" si="64"/>
        <v>0.1609907120743034</v>
      </c>
      <c r="I71" s="26">
        <f t="shared" si="64"/>
        <v>0.29422222222222222</v>
      </c>
      <c r="J71" s="26">
        <f t="shared" si="64"/>
        <v>9.6840659340659344E-2</v>
      </c>
      <c r="K71" s="26">
        <f t="shared" si="64"/>
        <v>-5.6981840951784594E-2</v>
      </c>
      <c r="L71" s="26">
        <f t="shared" si="64"/>
        <v>6.0424966799468793E-2</v>
      </c>
      <c r="M71" s="26">
        <f t="shared" si="64"/>
        <v>7.2010018785222285E-2</v>
      </c>
      <c r="N71" s="26">
        <f t="shared" si="64"/>
        <v>0.1302570093457944</v>
      </c>
      <c r="O71" s="26">
        <f t="shared" si="64"/>
        <v>-3.8242894056847547E-2</v>
      </c>
      <c r="P71" s="26">
        <f t="shared" si="64"/>
        <v>6.8780225685115534E-2</v>
      </c>
      <c r="Q71" s="26">
        <f t="shared" si="64"/>
        <v>9.8541980894922068E-2</v>
      </c>
      <c r="R71" s="26">
        <f t="shared" si="64"/>
        <v>8.6956521739130436E-3</v>
      </c>
      <c r="S71" s="26">
        <f t="shared" ref="S71:T86" si="65">+(T51-S51)/S51</f>
        <v>3.4029038112522683E-2</v>
      </c>
      <c r="T71" s="26">
        <f t="shared" si="65"/>
        <v>3.7297060114085123E-2</v>
      </c>
    </row>
    <row r="72" spans="3:21" ht="14" thickBot="1" x14ac:dyDescent="0.35">
      <c r="C72" s="36" t="s">
        <v>112</v>
      </c>
      <c r="D72" s="26">
        <f t="shared" ref="D72:R72" si="66">+(E52-D52)/D52</f>
        <v>0.12173913043478261</v>
      </c>
      <c r="E72" s="26">
        <f t="shared" si="66"/>
        <v>0</v>
      </c>
      <c r="F72" s="26">
        <f t="shared" si="66"/>
        <v>0.41085271317829458</v>
      </c>
      <c r="G72" s="26">
        <f t="shared" si="66"/>
        <v>0.34065934065934067</v>
      </c>
      <c r="H72" s="26">
        <f t="shared" si="66"/>
        <v>-7.3770491803278687E-2</v>
      </c>
      <c r="I72" s="26">
        <f t="shared" si="66"/>
        <v>1.3274336283185841E-2</v>
      </c>
      <c r="J72" s="26">
        <f t="shared" si="66"/>
        <v>1.7467248908296942E-2</v>
      </c>
      <c r="K72" s="26">
        <f t="shared" si="66"/>
        <v>0.1072961373390558</v>
      </c>
      <c r="L72" s="26">
        <f t="shared" si="66"/>
        <v>4.6511627906976744E-2</v>
      </c>
      <c r="M72" s="26">
        <f t="shared" si="66"/>
        <v>0.18888888888888888</v>
      </c>
      <c r="N72" s="26">
        <f t="shared" si="66"/>
        <v>2.1806853582554516E-2</v>
      </c>
      <c r="O72" s="26">
        <f t="shared" si="66"/>
        <v>-0.14329268292682926</v>
      </c>
      <c r="P72" s="26">
        <f t="shared" si="66"/>
        <v>-3.5587188612099648E-2</v>
      </c>
      <c r="Q72" s="26">
        <f t="shared" si="66"/>
        <v>8.4870848708487087E-2</v>
      </c>
      <c r="R72" s="26">
        <f t="shared" si="66"/>
        <v>6.8027210884353748E-2</v>
      </c>
      <c r="S72" s="26">
        <f t="shared" si="65"/>
        <v>0.14968152866242038</v>
      </c>
      <c r="T72" s="26">
        <f t="shared" si="65"/>
        <v>4.1551246537396121E-2</v>
      </c>
    </row>
    <row r="73" spans="3:21" ht="14" thickBot="1" x14ac:dyDescent="0.35">
      <c r="C73" s="36" t="s">
        <v>113</v>
      </c>
      <c r="D73" s="26">
        <f t="shared" ref="D73:R73" si="67">+(E53-D53)/D53</f>
        <v>0.30927835051546393</v>
      </c>
      <c r="E73" s="26">
        <f t="shared" si="67"/>
        <v>-5.5118110236220472E-2</v>
      </c>
      <c r="F73" s="26">
        <f t="shared" si="67"/>
        <v>0.21666666666666667</v>
      </c>
      <c r="G73" s="26">
        <f t="shared" si="67"/>
        <v>0.26027397260273971</v>
      </c>
      <c r="H73" s="26">
        <f t="shared" si="67"/>
        <v>0.11956521739130435</v>
      </c>
      <c r="I73" s="26">
        <f t="shared" si="67"/>
        <v>2.4271844660194174E-2</v>
      </c>
      <c r="J73" s="26">
        <f t="shared" si="67"/>
        <v>0.38862559241706163</v>
      </c>
      <c r="K73" s="26">
        <f t="shared" si="67"/>
        <v>5.4607508532423209E-2</v>
      </c>
      <c r="L73" s="26">
        <f t="shared" si="67"/>
        <v>0</v>
      </c>
      <c r="M73" s="26">
        <f t="shared" si="67"/>
        <v>2.2653721682847898E-2</v>
      </c>
      <c r="N73" s="26">
        <f t="shared" si="67"/>
        <v>0.15189873417721519</v>
      </c>
      <c r="O73" s="26">
        <f t="shared" si="67"/>
        <v>-2.7472527472527475E-3</v>
      </c>
      <c r="P73" s="26">
        <f t="shared" si="67"/>
        <v>3.0303030303030304E-2</v>
      </c>
      <c r="Q73" s="26">
        <f t="shared" si="67"/>
        <v>3.4759358288770054E-2</v>
      </c>
      <c r="R73" s="26">
        <f t="shared" si="67"/>
        <v>4.1343669250645997E-2</v>
      </c>
      <c r="S73" s="26">
        <f t="shared" si="65"/>
        <v>3.7220843672456573E-2</v>
      </c>
      <c r="T73" s="26">
        <f t="shared" si="65"/>
        <v>-0.15550239234449761</v>
      </c>
    </row>
    <row r="74" spans="3:21" ht="14" thickBot="1" x14ac:dyDescent="0.35">
      <c r="C74" s="36" t="s">
        <v>114</v>
      </c>
      <c r="D74" s="26">
        <f t="shared" ref="D74:R74" si="68">+(E54-D54)/D54</f>
        <v>0.24615384615384617</v>
      </c>
      <c r="E74" s="26">
        <f t="shared" si="68"/>
        <v>0.25925925925925924</v>
      </c>
      <c r="F74" s="26">
        <f t="shared" si="68"/>
        <v>9.8039215686274508E-3</v>
      </c>
      <c r="G74" s="26">
        <f t="shared" si="68"/>
        <v>-9.7087378640776691E-3</v>
      </c>
      <c r="H74" s="26">
        <f t="shared" si="68"/>
        <v>0.40686274509803921</v>
      </c>
      <c r="I74" s="26">
        <f t="shared" si="68"/>
        <v>9.0592334494773524E-2</v>
      </c>
      <c r="J74" s="26">
        <f t="shared" si="68"/>
        <v>0.21405750798722045</v>
      </c>
      <c r="K74" s="26">
        <f t="shared" si="68"/>
        <v>6.5789473684210523E-2</v>
      </c>
      <c r="L74" s="26">
        <f t="shared" si="68"/>
        <v>-4.4444444444444446E-2</v>
      </c>
      <c r="M74" s="26">
        <f t="shared" si="68"/>
        <v>8.7855297157622733E-2</v>
      </c>
      <c r="N74" s="26">
        <f t="shared" si="68"/>
        <v>4.0380047505938245E-2</v>
      </c>
      <c r="O74" s="26">
        <f t="shared" si="68"/>
        <v>-3.6529680365296802E-2</v>
      </c>
      <c r="P74" s="26">
        <f t="shared" si="68"/>
        <v>1.4218009478672985E-2</v>
      </c>
      <c r="Q74" s="26">
        <f t="shared" si="68"/>
        <v>-3.0373831775700934E-2</v>
      </c>
      <c r="R74" s="26">
        <f t="shared" si="68"/>
        <v>-5.0602409638554217E-2</v>
      </c>
      <c r="S74" s="26">
        <f t="shared" si="65"/>
        <v>0.22842639593908629</v>
      </c>
      <c r="T74" s="26">
        <f t="shared" si="65"/>
        <v>-5.7851239669421489E-2</v>
      </c>
    </row>
    <row r="75" spans="3:21" ht="14" thickBot="1" x14ac:dyDescent="0.35">
      <c r="C75" s="36" t="s">
        <v>115</v>
      </c>
      <c r="D75" s="26">
        <f t="shared" ref="D75:R75" si="69">+(E55-D55)/D55</f>
        <v>0.24025974025974026</v>
      </c>
      <c r="E75" s="26">
        <f t="shared" si="69"/>
        <v>-5.235602094240838E-3</v>
      </c>
      <c r="F75" s="26">
        <f t="shared" si="69"/>
        <v>0.43157894736842106</v>
      </c>
      <c r="G75" s="26">
        <f t="shared" si="69"/>
        <v>0.41911764705882354</v>
      </c>
      <c r="H75" s="26">
        <f t="shared" si="69"/>
        <v>-2.5906735751295338E-3</v>
      </c>
      <c r="I75" s="26">
        <f t="shared" si="69"/>
        <v>0.20259740259740261</v>
      </c>
      <c r="J75" s="26">
        <f t="shared" si="69"/>
        <v>0.13822894168466524</v>
      </c>
      <c r="K75" s="26">
        <f t="shared" si="69"/>
        <v>0.10626185958254269</v>
      </c>
      <c r="L75" s="26">
        <f t="shared" si="69"/>
        <v>-5.1457975986277875E-2</v>
      </c>
      <c r="M75" s="26">
        <f t="shared" si="69"/>
        <v>4.5207956600361664E-2</v>
      </c>
      <c r="N75" s="26">
        <f t="shared" si="69"/>
        <v>9.1695501730103809E-2</v>
      </c>
      <c r="O75" s="26">
        <f t="shared" si="69"/>
        <v>-8.0824088748019024E-2</v>
      </c>
      <c r="P75" s="26">
        <f t="shared" si="69"/>
        <v>8.6206896551724137E-3</v>
      </c>
      <c r="Q75" s="26">
        <f t="shared" si="69"/>
        <v>0.17435897435897435</v>
      </c>
      <c r="R75" s="26">
        <f t="shared" si="69"/>
        <v>-4.9490538573508006E-2</v>
      </c>
      <c r="S75" s="26">
        <f t="shared" si="65"/>
        <v>0</v>
      </c>
      <c r="T75" s="26">
        <f t="shared" si="65"/>
        <v>7.9632465543644712E-2</v>
      </c>
    </row>
    <row r="76" spans="3:21" ht="14" thickBot="1" x14ac:dyDescent="0.35">
      <c r="C76" s="36" t="s">
        <v>116</v>
      </c>
      <c r="D76" s="26">
        <f t="shared" ref="D76:R76" si="70">+(E56-D56)/D56</f>
        <v>-2.4390243902439025E-2</v>
      </c>
      <c r="E76" s="26">
        <f t="shared" si="70"/>
        <v>-0.2</v>
      </c>
      <c r="F76" s="26">
        <f t="shared" si="70"/>
        <v>0.53125</v>
      </c>
      <c r="G76" s="26">
        <f t="shared" si="70"/>
        <v>0.2857142857142857</v>
      </c>
      <c r="H76" s="26">
        <f t="shared" si="70"/>
        <v>0.1111111111111111</v>
      </c>
      <c r="I76" s="26">
        <f t="shared" si="70"/>
        <v>0.34285714285714286</v>
      </c>
      <c r="J76" s="26">
        <f t="shared" si="70"/>
        <v>0.20212765957446807</v>
      </c>
      <c r="K76" s="26">
        <f t="shared" si="70"/>
        <v>-4.4247787610619468E-2</v>
      </c>
      <c r="L76" s="26">
        <f t="shared" si="70"/>
        <v>0.3611111111111111</v>
      </c>
      <c r="M76" s="26">
        <f t="shared" si="70"/>
        <v>5.4421768707482991E-2</v>
      </c>
      <c r="N76" s="26">
        <f t="shared" si="70"/>
        <v>-9.0322580645161285E-2</v>
      </c>
      <c r="O76" s="26">
        <f t="shared" si="70"/>
        <v>0.1702127659574468</v>
      </c>
      <c r="P76" s="26">
        <f t="shared" si="70"/>
        <v>-0.2</v>
      </c>
      <c r="Q76" s="26">
        <f t="shared" si="70"/>
        <v>0.31060606060606061</v>
      </c>
      <c r="R76" s="26">
        <f t="shared" si="70"/>
        <v>-9.2485549132947972E-2</v>
      </c>
      <c r="S76" s="26">
        <f t="shared" si="65"/>
        <v>7.0063694267515922E-2</v>
      </c>
      <c r="T76" s="26">
        <f t="shared" si="65"/>
        <v>-0.22023809523809523</v>
      </c>
    </row>
    <row r="77" spans="3:21" ht="14" thickBot="1" x14ac:dyDescent="0.35">
      <c r="C77" s="36" t="s">
        <v>117</v>
      </c>
      <c r="D77" s="26">
        <f t="shared" ref="D77:R77" si="71">+(E57-D57)/D57</f>
        <v>0.42696629213483145</v>
      </c>
      <c r="E77" s="26">
        <f t="shared" si="71"/>
        <v>0.33858267716535434</v>
      </c>
      <c r="F77" s="26">
        <f t="shared" si="71"/>
        <v>8.8235294117647065E-2</v>
      </c>
      <c r="G77" s="26">
        <f t="shared" si="71"/>
        <v>0.11351351351351352</v>
      </c>
      <c r="H77" s="26">
        <f t="shared" si="71"/>
        <v>0.19902912621359223</v>
      </c>
      <c r="I77" s="26">
        <f t="shared" si="71"/>
        <v>0.2874493927125506</v>
      </c>
      <c r="J77" s="26">
        <f t="shared" si="71"/>
        <v>0.20754716981132076</v>
      </c>
      <c r="K77" s="26">
        <f t="shared" si="71"/>
        <v>-3.125E-2</v>
      </c>
      <c r="L77" s="26">
        <f t="shared" si="71"/>
        <v>0.11021505376344086</v>
      </c>
      <c r="M77" s="26">
        <f t="shared" si="71"/>
        <v>0.13559322033898305</v>
      </c>
      <c r="N77" s="26">
        <f t="shared" si="71"/>
        <v>8.5287846481876331E-3</v>
      </c>
      <c r="O77" s="26">
        <f t="shared" si="71"/>
        <v>-4.0169133192389003E-2</v>
      </c>
      <c r="P77" s="26">
        <f t="shared" si="71"/>
        <v>8.1497797356828189E-2</v>
      </c>
      <c r="Q77" s="26">
        <f t="shared" si="71"/>
        <v>2.4439918533604887E-2</v>
      </c>
      <c r="R77" s="26">
        <f t="shared" si="71"/>
        <v>9.9403578528827041E-3</v>
      </c>
      <c r="S77" s="26">
        <f t="shared" si="65"/>
        <v>0.10826771653543307</v>
      </c>
      <c r="T77" s="26">
        <f t="shared" si="65"/>
        <v>1.2433392539964476E-2</v>
      </c>
    </row>
    <row r="78" spans="3:21" ht="14" thickBot="1" x14ac:dyDescent="0.35">
      <c r="C78" s="36" t="s">
        <v>118</v>
      </c>
      <c r="D78" s="26">
        <f t="shared" ref="D78:R78" si="72">+(E58-D58)/D58</f>
        <v>0.28205128205128205</v>
      </c>
      <c r="E78" s="26">
        <f t="shared" si="72"/>
        <v>-0.03</v>
      </c>
      <c r="F78" s="26">
        <f t="shared" si="72"/>
        <v>0.37113402061855671</v>
      </c>
      <c r="G78" s="26">
        <f t="shared" si="72"/>
        <v>0.42105263157894735</v>
      </c>
      <c r="H78" s="26">
        <f t="shared" si="72"/>
        <v>0.14814814814814814</v>
      </c>
      <c r="I78" s="26">
        <f t="shared" si="72"/>
        <v>0.29953917050691242</v>
      </c>
      <c r="J78" s="26">
        <f t="shared" si="72"/>
        <v>-0.16666666666666666</v>
      </c>
      <c r="K78" s="26">
        <f t="shared" si="72"/>
        <v>0.18297872340425531</v>
      </c>
      <c r="L78" s="26">
        <f t="shared" si="72"/>
        <v>0.1223021582733813</v>
      </c>
      <c r="M78" s="26">
        <f t="shared" si="72"/>
        <v>8.3333333333333329E-2</v>
      </c>
      <c r="N78" s="26">
        <f t="shared" si="72"/>
        <v>2.9585798816568046E-2</v>
      </c>
      <c r="O78" s="26">
        <f t="shared" si="72"/>
        <v>0.13793103448275862</v>
      </c>
      <c r="P78" s="26">
        <f t="shared" si="72"/>
        <v>6.5656565656565663E-2</v>
      </c>
      <c r="Q78" s="26">
        <f t="shared" si="72"/>
        <v>-6.1611374407582936E-2</v>
      </c>
      <c r="R78" s="26">
        <f t="shared" si="72"/>
        <v>-2.5252525252525252E-2</v>
      </c>
      <c r="S78" s="26">
        <f t="shared" si="65"/>
        <v>0.18393782383419688</v>
      </c>
      <c r="T78" s="26">
        <f t="shared" si="65"/>
        <v>4.3763676148796497E-3</v>
      </c>
    </row>
    <row r="79" spans="3:21" ht="14" thickBot="1" x14ac:dyDescent="0.35">
      <c r="C79" s="36" t="s">
        <v>119</v>
      </c>
      <c r="D79" s="26">
        <f t="shared" ref="D79:R79" si="73">+(E59-D59)/D59</f>
        <v>0.2247765006385696</v>
      </c>
      <c r="E79" s="26">
        <f t="shared" si="73"/>
        <v>0.14285714285714285</v>
      </c>
      <c r="F79" s="26">
        <f t="shared" si="73"/>
        <v>0.15145985401459855</v>
      </c>
      <c r="G79" s="26">
        <f t="shared" si="73"/>
        <v>0.16719492868462757</v>
      </c>
      <c r="H79" s="26">
        <f t="shared" si="73"/>
        <v>0.1690427698574338</v>
      </c>
      <c r="I79" s="26">
        <f t="shared" si="73"/>
        <v>5.7491289198606271E-2</v>
      </c>
      <c r="J79" s="26">
        <f t="shared" si="73"/>
        <v>0.14387699066447007</v>
      </c>
      <c r="K79" s="26">
        <f t="shared" si="73"/>
        <v>6.240998559769563E-2</v>
      </c>
      <c r="L79" s="26">
        <f t="shared" si="73"/>
        <v>9.2634432896520555E-2</v>
      </c>
      <c r="M79" s="26">
        <f t="shared" si="73"/>
        <v>-6.6583953680727878E-2</v>
      </c>
      <c r="N79" s="26">
        <f t="shared" si="73"/>
        <v>0.11342490031014621</v>
      </c>
      <c r="O79" s="26">
        <f t="shared" si="73"/>
        <v>-2.1488261042578592E-2</v>
      </c>
      <c r="P79" s="26">
        <f t="shared" si="73"/>
        <v>-1.2606750711671411E-2</v>
      </c>
      <c r="Q79" s="26">
        <f t="shared" si="73"/>
        <v>2.2652388797364087E-2</v>
      </c>
      <c r="R79" s="26">
        <f t="shared" si="73"/>
        <v>-2.2150624244865084E-2</v>
      </c>
      <c r="S79" s="26">
        <f t="shared" si="65"/>
        <v>1.9357495881383854E-2</v>
      </c>
      <c r="T79" s="26">
        <f t="shared" si="65"/>
        <v>1.2525252525252526E-2</v>
      </c>
    </row>
    <row r="80" spans="3:21" ht="14" thickBot="1" x14ac:dyDescent="0.35">
      <c r="C80" s="36" t="s">
        <v>120</v>
      </c>
      <c r="D80" s="26">
        <f t="shared" ref="D80:R80" si="74">+(E60-D60)/D60</f>
        <v>1.1876484560570071E-2</v>
      </c>
      <c r="E80" s="26">
        <f t="shared" si="74"/>
        <v>0.19014084507042253</v>
      </c>
      <c r="F80" s="26">
        <f t="shared" si="74"/>
        <v>0.37278106508875741</v>
      </c>
      <c r="G80" s="26">
        <f t="shared" si="74"/>
        <v>0.1278735632183908</v>
      </c>
      <c r="H80" s="26">
        <f t="shared" si="74"/>
        <v>0.20764331210191084</v>
      </c>
      <c r="I80" s="26">
        <f t="shared" si="74"/>
        <v>9.0717299578059074E-2</v>
      </c>
      <c r="J80" s="26">
        <f t="shared" si="74"/>
        <v>0.12282398452611218</v>
      </c>
      <c r="K80" s="26">
        <f t="shared" si="74"/>
        <v>7.8380706287683038E-2</v>
      </c>
      <c r="L80" s="26">
        <f t="shared" si="74"/>
        <v>0.12140575079872204</v>
      </c>
      <c r="M80" s="26">
        <f t="shared" si="74"/>
        <v>-0.16809116809116809</v>
      </c>
      <c r="N80" s="26">
        <f t="shared" si="74"/>
        <v>0.17636986301369864</v>
      </c>
      <c r="O80" s="26">
        <f t="shared" si="74"/>
        <v>4.0029112081513829E-2</v>
      </c>
      <c r="P80" s="26">
        <f t="shared" si="74"/>
        <v>-3.2890132960111965E-2</v>
      </c>
      <c r="Q80" s="26">
        <f t="shared" si="74"/>
        <v>3.6903039073806078E-2</v>
      </c>
      <c r="R80" s="26">
        <f t="shared" si="74"/>
        <v>1.1863224005582694E-2</v>
      </c>
      <c r="S80" s="26">
        <f t="shared" si="65"/>
        <v>-1.1724137931034483E-2</v>
      </c>
      <c r="T80" s="26">
        <f t="shared" si="65"/>
        <v>8.3740404745289605E-3</v>
      </c>
    </row>
    <row r="81" spans="3:20" ht="14" thickBot="1" x14ac:dyDescent="0.35">
      <c r="C81" s="36" t="s">
        <v>121</v>
      </c>
      <c r="D81" s="26">
        <f t="shared" ref="D81:R81" si="75">+(E61-D61)/D61</f>
        <v>0.69387755102040816</v>
      </c>
      <c r="E81" s="26">
        <f t="shared" si="75"/>
        <v>-9.6385542168674704E-2</v>
      </c>
      <c r="F81" s="26">
        <f t="shared" si="75"/>
        <v>0.34666666666666668</v>
      </c>
      <c r="G81" s="26">
        <f t="shared" si="75"/>
        <v>-0.16831683168316833</v>
      </c>
      <c r="H81" s="26">
        <f t="shared" si="75"/>
        <v>0.41666666666666669</v>
      </c>
      <c r="I81" s="26">
        <f t="shared" si="75"/>
        <v>0.36974789915966388</v>
      </c>
      <c r="J81" s="26">
        <f t="shared" si="75"/>
        <v>-0.19018404907975461</v>
      </c>
      <c r="K81" s="26">
        <f t="shared" si="75"/>
        <v>0.39393939393939392</v>
      </c>
      <c r="L81" s="26">
        <f t="shared" si="75"/>
        <v>-2.1739130434782608E-2</v>
      </c>
      <c r="M81" s="26">
        <f t="shared" si="75"/>
        <v>7.2222222222222215E-2</v>
      </c>
      <c r="N81" s="26">
        <f t="shared" si="75"/>
        <v>0.19170984455958548</v>
      </c>
      <c r="O81" s="26">
        <f t="shared" si="75"/>
        <v>2.6086956521739129E-2</v>
      </c>
      <c r="P81" s="26">
        <f t="shared" si="75"/>
        <v>0.13559322033898305</v>
      </c>
      <c r="Q81" s="26">
        <f t="shared" si="75"/>
        <v>6.3432835820895525E-2</v>
      </c>
      <c r="R81" s="26">
        <f t="shared" si="75"/>
        <v>-0.18245614035087721</v>
      </c>
      <c r="S81" s="26">
        <f t="shared" si="65"/>
        <v>0.33047210300429186</v>
      </c>
      <c r="T81" s="26">
        <f t="shared" si="65"/>
        <v>1.935483870967742E-2</v>
      </c>
    </row>
    <row r="82" spans="3:20" ht="14" thickBot="1" x14ac:dyDescent="0.35">
      <c r="C82" s="36" t="s">
        <v>122</v>
      </c>
      <c r="D82" s="26">
        <f t="shared" ref="D82:R82" si="76">+(E62-D62)/D62</f>
        <v>-6.2893081761006293E-3</v>
      </c>
      <c r="E82" s="26">
        <f t="shared" si="76"/>
        <v>0.189873417721519</v>
      </c>
      <c r="F82" s="26">
        <f t="shared" si="76"/>
        <v>0.23936170212765959</v>
      </c>
      <c r="G82" s="26">
        <f t="shared" si="76"/>
        <v>0.31330472103004292</v>
      </c>
      <c r="H82" s="26">
        <f t="shared" si="76"/>
        <v>0.22549019607843138</v>
      </c>
      <c r="I82" s="26">
        <f t="shared" si="76"/>
        <v>0.04</v>
      </c>
      <c r="J82" s="26">
        <f t="shared" si="76"/>
        <v>0.37435897435897436</v>
      </c>
      <c r="K82" s="26">
        <f t="shared" si="76"/>
        <v>-7.6492537313432835E-2</v>
      </c>
      <c r="L82" s="26">
        <f t="shared" si="76"/>
        <v>0.12929292929292929</v>
      </c>
      <c r="M82" s="26">
        <f t="shared" si="76"/>
        <v>-6.4400715563506267E-2</v>
      </c>
      <c r="N82" s="26">
        <f t="shared" si="76"/>
        <v>0.15487571701720843</v>
      </c>
      <c r="O82" s="26">
        <f t="shared" si="76"/>
        <v>1.6556291390728477E-3</v>
      </c>
      <c r="P82" s="26">
        <f t="shared" si="76"/>
        <v>-3.6363636363636362E-2</v>
      </c>
      <c r="Q82" s="26">
        <f t="shared" si="76"/>
        <v>0.1183533447684391</v>
      </c>
      <c r="R82" s="26">
        <f t="shared" si="76"/>
        <v>-9.815950920245399E-2</v>
      </c>
      <c r="S82" s="26">
        <f t="shared" si="65"/>
        <v>0.26530612244897961</v>
      </c>
      <c r="T82" s="26">
        <f t="shared" si="65"/>
        <v>0.25</v>
      </c>
    </row>
    <row r="83" spans="3:20" ht="14" thickBot="1" x14ac:dyDescent="0.35">
      <c r="C83" s="36" t="s">
        <v>123</v>
      </c>
      <c r="D83" s="26">
        <f t="shared" ref="D83:R83" si="77">+(E63-D63)/D63</f>
        <v>1.0526315789473684E-2</v>
      </c>
      <c r="E83" s="26">
        <f t="shared" si="77"/>
        <v>0.109375</v>
      </c>
      <c r="F83" s="26">
        <f t="shared" si="77"/>
        <v>0.4859154929577465</v>
      </c>
      <c r="G83" s="26">
        <f t="shared" si="77"/>
        <v>1.4218009478672985E-2</v>
      </c>
      <c r="H83" s="26">
        <f t="shared" si="77"/>
        <v>3.1152647975077881E-3</v>
      </c>
      <c r="I83" s="26">
        <f t="shared" si="77"/>
        <v>0.2391304347826087</v>
      </c>
      <c r="J83" s="26">
        <f t="shared" si="77"/>
        <v>0.16541353383458646</v>
      </c>
      <c r="K83" s="26">
        <f t="shared" si="77"/>
        <v>1.8279569892473119E-2</v>
      </c>
      <c r="L83" s="26">
        <f t="shared" si="77"/>
        <v>0.15100316789862725</v>
      </c>
      <c r="M83" s="26">
        <f t="shared" si="77"/>
        <v>-4.7706422018348627E-2</v>
      </c>
      <c r="N83" s="26">
        <f t="shared" si="77"/>
        <v>0.20616570327552985</v>
      </c>
      <c r="O83" s="26">
        <f t="shared" si="77"/>
        <v>3.9936102236421724E-2</v>
      </c>
      <c r="P83" s="26">
        <f t="shared" si="77"/>
        <v>6.3748079877112132E-2</v>
      </c>
      <c r="Q83" s="26">
        <f t="shared" si="77"/>
        <v>0.15234657039711191</v>
      </c>
      <c r="R83" s="26">
        <f t="shared" si="77"/>
        <v>-5.764411027568922E-2</v>
      </c>
      <c r="S83" s="26">
        <f t="shared" si="65"/>
        <v>-3.8563829787234043E-2</v>
      </c>
      <c r="T83" s="26">
        <f t="shared" si="65"/>
        <v>2.6970954356846474E-2</v>
      </c>
    </row>
    <row r="84" spans="3:20" ht="14" thickBot="1" x14ac:dyDescent="0.35">
      <c r="C84" s="36" t="s">
        <v>124</v>
      </c>
      <c r="D84" s="26">
        <f t="shared" ref="D84:R84" si="78">+(E64-D64)/D64</f>
        <v>0.375</v>
      </c>
      <c r="E84" s="26">
        <f t="shared" si="78"/>
        <v>-0.33636363636363636</v>
      </c>
      <c r="F84" s="26">
        <f t="shared" si="78"/>
        <v>1.0410958904109588</v>
      </c>
      <c r="G84" s="26">
        <f t="shared" si="78"/>
        <v>6.7114093959731544E-2</v>
      </c>
      <c r="H84" s="26">
        <f t="shared" si="78"/>
        <v>0.27044025157232704</v>
      </c>
      <c r="I84" s="26">
        <f t="shared" si="78"/>
        <v>5.4455445544554455E-2</v>
      </c>
      <c r="J84" s="26">
        <f t="shared" si="78"/>
        <v>8.9201877934272297E-2</v>
      </c>
      <c r="K84" s="26">
        <f t="shared" si="78"/>
        <v>0.1336206896551724</v>
      </c>
      <c r="L84" s="26">
        <f t="shared" si="78"/>
        <v>9.125475285171103E-2</v>
      </c>
      <c r="M84" s="26">
        <f t="shared" si="78"/>
        <v>5.9233449477351915E-2</v>
      </c>
      <c r="N84" s="26">
        <f t="shared" si="78"/>
        <v>0.18421052631578946</v>
      </c>
      <c r="O84" s="26">
        <f t="shared" si="78"/>
        <v>-1.9444444444444445E-2</v>
      </c>
      <c r="P84" s="26">
        <f t="shared" si="78"/>
        <v>0.11331444759206799</v>
      </c>
      <c r="Q84" s="26">
        <f t="shared" si="78"/>
        <v>5.0890585241730277E-2</v>
      </c>
      <c r="R84" s="26">
        <f t="shared" si="78"/>
        <v>-8.2324455205811137E-2</v>
      </c>
      <c r="S84" s="26">
        <f t="shared" si="65"/>
        <v>0.31926121372031663</v>
      </c>
      <c r="T84" s="26">
        <f t="shared" si="65"/>
        <v>-0.16200000000000001</v>
      </c>
    </row>
    <row r="85" spans="3:20" ht="14" thickBot="1" x14ac:dyDescent="0.35">
      <c r="C85" s="36" t="s">
        <v>125</v>
      </c>
      <c r="D85" s="26">
        <f t="shared" ref="D85:R85" si="79">+(E65-D65)/D65</f>
        <v>0.25423728813559321</v>
      </c>
      <c r="E85" s="26">
        <f t="shared" si="79"/>
        <v>8.1081081081081086E-2</v>
      </c>
      <c r="F85" s="26">
        <f t="shared" si="79"/>
        <v>-1.2500000000000001E-2</v>
      </c>
      <c r="G85" s="26">
        <f t="shared" si="79"/>
        <v>-3.7974683544303799E-2</v>
      </c>
      <c r="H85" s="26">
        <f t="shared" si="79"/>
        <v>0.31578947368421051</v>
      </c>
      <c r="I85" s="26">
        <f t="shared" si="79"/>
        <v>0.03</v>
      </c>
      <c r="J85" s="26">
        <f t="shared" si="79"/>
        <v>0.1553398058252427</v>
      </c>
      <c r="K85" s="26">
        <f t="shared" si="79"/>
        <v>-6.7226890756302518E-2</v>
      </c>
      <c r="L85" s="26">
        <f t="shared" si="79"/>
        <v>-1.8018018018018018E-2</v>
      </c>
      <c r="M85" s="26">
        <f t="shared" si="79"/>
        <v>0.45871559633027525</v>
      </c>
      <c r="N85" s="26">
        <f t="shared" si="79"/>
        <v>7.5471698113207544E-2</v>
      </c>
      <c r="O85" s="26">
        <f t="shared" si="79"/>
        <v>-0.23391812865497075</v>
      </c>
      <c r="P85" s="26">
        <f t="shared" si="79"/>
        <v>0.14503816793893129</v>
      </c>
      <c r="Q85" s="26">
        <f t="shared" si="79"/>
        <v>0.34</v>
      </c>
      <c r="R85" s="26">
        <f t="shared" si="79"/>
        <v>-0.19900497512437812</v>
      </c>
      <c r="S85" s="26">
        <f t="shared" si="65"/>
        <v>0.36645962732919257</v>
      </c>
      <c r="T85" s="26">
        <f t="shared" si="65"/>
        <v>-6.363636363636363E-2</v>
      </c>
    </row>
    <row r="86" spans="3:20" ht="14" thickBot="1" x14ac:dyDescent="0.35">
      <c r="C86" s="36" t="s">
        <v>126</v>
      </c>
      <c r="D86" s="26">
        <f t="shared" ref="D86:R86" si="80">+(E66-D66)/D66</f>
        <v>0.13548387096774195</v>
      </c>
      <c r="E86" s="26">
        <f t="shared" si="80"/>
        <v>2.8409090909090908E-2</v>
      </c>
      <c r="F86" s="26">
        <f t="shared" si="80"/>
        <v>0.20994475138121546</v>
      </c>
      <c r="G86" s="26">
        <f t="shared" si="80"/>
        <v>0.21917808219178081</v>
      </c>
      <c r="H86" s="26">
        <f t="shared" si="80"/>
        <v>-0.1797752808988764</v>
      </c>
      <c r="I86" s="26">
        <f t="shared" si="80"/>
        <v>0.42922374429223742</v>
      </c>
      <c r="J86" s="26">
        <f t="shared" si="80"/>
        <v>0.30670926517571884</v>
      </c>
      <c r="K86" s="26">
        <f t="shared" si="80"/>
        <v>8.0684596577017112E-2</v>
      </c>
      <c r="L86" s="26">
        <f t="shared" si="80"/>
        <v>0.21040723981900453</v>
      </c>
      <c r="M86" s="26">
        <f t="shared" si="80"/>
        <v>0.11775700934579439</v>
      </c>
      <c r="N86" s="26">
        <f t="shared" si="80"/>
        <v>6.0200668896321072E-2</v>
      </c>
      <c r="O86" s="26">
        <f t="shared" si="80"/>
        <v>-1.7350157728706624E-2</v>
      </c>
      <c r="P86" s="26">
        <f t="shared" si="80"/>
        <v>-5.2969502407704656E-2</v>
      </c>
      <c r="Q86" s="26">
        <f t="shared" si="80"/>
        <v>8.8135593220338981E-2</v>
      </c>
      <c r="R86" s="26">
        <f t="shared" si="80"/>
        <v>-0.19158878504672897</v>
      </c>
      <c r="S86" s="26">
        <f t="shared" si="65"/>
        <v>2.5048169556840076E-2</v>
      </c>
      <c r="T86" s="26">
        <f t="shared" si="65"/>
        <v>3.1954887218045111E-2</v>
      </c>
    </row>
    <row r="87" spans="3:20" ht="14" thickBot="1" x14ac:dyDescent="0.35">
      <c r="C87" s="36" t="s">
        <v>127</v>
      </c>
      <c r="D87" s="26">
        <f t="shared" ref="D87:R87" si="81">+(E67-D67)/D67</f>
        <v>-0.55555555555555558</v>
      </c>
      <c r="E87" s="26">
        <f t="shared" si="81"/>
        <v>-0.25</v>
      </c>
      <c r="F87" s="26">
        <f t="shared" si="81"/>
        <v>-0.5</v>
      </c>
      <c r="G87" s="26">
        <f t="shared" si="81"/>
        <v>3.3333333333333335</v>
      </c>
      <c r="H87" s="26">
        <f t="shared" si="81"/>
        <v>-7.6923076923076927E-2</v>
      </c>
      <c r="I87" s="26">
        <f t="shared" si="81"/>
        <v>0.66666666666666663</v>
      </c>
      <c r="J87" s="26">
        <f t="shared" si="81"/>
        <v>0.3</v>
      </c>
      <c r="K87" s="26">
        <f t="shared" si="81"/>
        <v>0.96153846153846156</v>
      </c>
      <c r="L87" s="26">
        <f t="shared" si="81"/>
        <v>-5.8823529411764705E-2</v>
      </c>
      <c r="M87" s="26">
        <f t="shared" si="81"/>
        <v>0.125</v>
      </c>
      <c r="N87" s="26">
        <f t="shared" si="81"/>
        <v>9.2592592592592587E-2</v>
      </c>
      <c r="O87" s="26">
        <f t="shared" si="81"/>
        <v>-0.13559322033898305</v>
      </c>
      <c r="P87" s="26">
        <f t="shared" si="81"/>
        <v>0.45098039215686275</v>
      </c>
      <c r="Q87" s="26">
        <f t="shared" si="81"/>
        <v>-1.3513513513513514E-2</v>
      </c>
      <c r="R87" s="26">
        <f t="shared" si="81"/>
        <v>-0.32876712328767121</v>
      </c>
      <c r="S87" s="26">
        <f t="shared" ref="S87:T88" si="82">+(T67-S67)/S67</f>
        <v>0.69387755102040816</v>
      </c>
      <c r="T87" s="26">
        <f t="shared" si="82"/>
        <v>-0.27710843373493976</v>
      </c>
    </row>
    <row r="88" spans="3:20" ht="14" thickBot="1" x14ac:dyDescent="0.35">
      <c r="C88" s="37" t="s">
        <v>128</v>
      </c>
      <c r="D88" s="42">
        <f t="shared" ref="D88:R88" si="83">+(E68-D68)/D68</f>
        <v>0.15959048479373683</v>
      </c>
      <c r="E88" s="42">
        <f t="shared" si="83"/>
        <v>0.11529472864191119</v>
      </c>
      <c r="F88" s="42">
        <f t="shared" si="83"/>
        <v>0.24819557625145519</v>
      </c>
      <c r="G88" s="42">
        <f t="shared" si="83"/>
        <v>0.16582727103152398</v>
      </c>
      <c r="H88" s="42">
        <f t="shared" si="83"/>
        <v>0.13664000000000001</v>
      </c>
      <c r="I88" s="42">
        <f t="shared" si="83"/>
        <v>0.15723536036036037</v>
      </c>
      <c r="J88" s="42">
        <f t="shared" si="83"/>
        <v>0.14219681303977619</v>
      </c>
      <c r="K88" s="42">
        <f t="shared" si="83"/>
        <v>4.121405750798722E-2</v>
      </c>
      <c r="L88" s="42">
        <f t="shared" si="83"/>
        <v>8.6018205993658586E-2</v>
      </c>
      <c r="M88" s="42">
        <f t="shared" si="83"/>
        <v>-1.3185157280090412E-3</v>
      </c>
      <c r="N88" s="42">
        <f t="shared" si="83"/>
        <v>0.11797434930215013</v>
      </c>
      <c r="O88" s="42">
        <f t="shared" si="83"/>
        <v>-1.2146773513285533E-2</v>
      </c>
      <c r="P88" s="42">
        <f t="shared" si="83"/>
        <v>1.9981214243019383E-2</v>
      </c>
      <c r="Q88" s="42">
        <f t="shared" si="83"/>
        <v>7.308497279196316E-2</v>
      </c>
      <c r="R88" s="42">
        <f t="shared" si="83"/>
        <v>-3.8071462006553286E-2</v>
      </c>
      <c r="S88" s="42">
        <f t="shared" si="82"/>
        <v>4.3471208434712083E-2</v>
      </c>
      <c r="T88" s="42">
        <f t="shared" si="82"/>
        <v>3.6064044769159025E-2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Inicio</vt:lpstr>
      <vt:lpstr>Resumen</vt:lpstr>
      <vt:lpstr>Separaciones no consensuada </vt:lpstr>
      <vt:lpstr>Separaciones consensuadas </vt:lpstr>
      <vt:lpstr>Divorcios no consensuados </vt:lpstr>
      <vt:lpstr>Divorcios consensuados </vt:lpstr>
      <vt:lpstr>Nulidades  </vt:lpstr>
      <vt:lpstr>Modif. medidas no consens </vt:lpstr>
      <vt:lpstr>Modif. medidas consens. </vt:lpstr>
      <vt:lpstr>Guarda cust hij no matr. no con</vt:lpstr>
      <vt:lpstr>Guarda custod hij no matr. cons</vt:lpstr>
      <vt:lpstr>Privación visitas</vt:lpstr>
      <vt:lpstr>Ruptura pareja estable  CAT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del Mar Ruiz Berges</dc:creator>
  <cp:keywords/>
  <dc:description/>
  <cp:lastModifiedBy>Adolfo Gálvez Moraleda</cp:lastModifiedBy>
  <cp:revision/>
  <dcterms:created xsi:type="dcterms:W3CDTF">2010-06-21T16:11:41Z</dcterms:created>
  <dcterms:modified xsi:type="dcterms:W3CDTF">2025-06-17T14:13:56Z</dcterms:modified>
  <cp:category/>
  <cp:contentStatus/>
</cp:coreProperties>
</file>